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updateLinks="never" codeName="Ta_delovni_zvezek" defaultThemeVersion="124226"/>
  <mc:AlternateContent xmlns:mc="http://schemas.openxmlformats.org/markup-compatibility/2006">
    <mc:Choice Requires="x15">
      <x15ac:absPath xmlns:x15ac="http://schemas.microsoft.com/office/spreadsheetml/2010/11/ac" url="http://dokumenti.zzzs.si/osebno/z270053/Documents/TABELE_služba/NADOMEST/"/>
    </mc:Choice>
  </mc:AlternateContent>
  <xr:revisionPtr revIDLastSave="0" documentId="14_{DA653FF3-EA2A-4B76-B476-CF58ADA0D747}" xr6:coauthVersionLast="44" xr6:coauthVersionMax="44" xr10:uidLastSave="{00000000-0000-0000-0000-000000000000}"/>
  <bookViews>
    <workbookView xWindow="-108" yWindow="-108" windowWidth="23256" windowHeight="12576" tabRatio="712" xr2:uid="{00000000-000D-0000-FFFF-FFFF00000000}"/>
  </bookViews>
  <sheets>
    <sheet name="Navodila" sheetId="30" r:id="rId1"/>
    <sheet name="šifrant" sheetId="41" state="hidden" r:id="rId2"/>
    <sheet name="skriti šifrant" sheetId="42" state="hidden" r:id="rId3"/>
    <sheet name="1.obr." sheetId="16" r:id="rId4"/>
    <sheet name="2.obr." sheetId="32" r:id="rId5"/>
    <sheet name="3.obr." sheetId="33" r:id="rId6"/>
    <sheet name="4.obr." sheetId="34" r:id="rId7"/>
    <sheet name="5.obr." sheetId="35" r:id="rId8"/>
    <sheet name="6.obr." sheetId="36" r:id="rId9"/>
    <sheet name="7.obr." sheetId="37" r:id="rId10"/>
    <sheet name="8.obr." sheetId="38" r:id="rId11"/>
    <sheet name="zahtevek" sheetId="17" r:id="rId12"/>
    <sheet name="Posebni delovni koledar" sheetId="43" r:id="rId13"/>
  </sheets>
  <externalReferences>
    <externalReference r:id="rId14"/>
  </externalReferences>
  <definedNames>
    <definedName name="seznam">'1.obr.'!#REF!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4" i="38" l="1"/>
  <c r="H21" i="38" s="1"/>
  <c r="H22" i="38" s="1"/>
  <c r="E13" i="38"/>
  <c r="D11" i="38"/>
  <c r="D14" i="37"/>
  <c r="H21" i="37" s="1"/>
  <c r="H22" i="37" s="1"/>
  <c r="E13" i="37"/>
  <c r="D11" i="37"/>
  <c r="D14" i="36"/>
  <c r="H21" i="36" s="1"/>
  <c r="H22" i="36" s="1"/>
  <c r="E13" i="36"/>
  <c r="D11" i="36"/>
  <c r="H22" i="35"/>
  <c r="H21" i="35"/>
  <c r="G16" i="35"/>
  <c r="G15" i="35"/>
  <c r="D14" i="35"/>
  <c r="E13" i="35"/>
  <c r="H12" i="35"/>
  <c r="G14" i="35" s="1"/>
  <c r="D11" i="35"/>
  <c r="H22" i="34"/>
  <c r="G15" i="34" s="1"/>
  <c r="H21" i="34"/>
  <c r="G16" i="34"/>
  <c r="D14" i="34"/>
  <c r="E13" i="34"/>
  <c r="D11" i="34"/>
  <c r="D14" i="33"/>
  <c r="H21" i="33" s="1"/>
  <c r="H22" i="33" s="1"/>
  <c r="E13" i="33"/>
  <c r="D11" i="33"/>
  <c r="D14" i="32"/>
  <c r="H21" i="32" s="1"/>
  <c r="H22" i="32" s="1"/>
  <c r="E13" i="32"/>
  <c r="D11" i="32"/>
  <c r="G15" i="38" l="1"/>
  <c r="H12" i="38"/>
  <c r="G17" i="38"/>
  <c r="G18" i="38"/>
  <c r="G16" i="38"/>
  <c r="G15" i="37"/>
  <c r="H12" i="37"/>
  <c r="G18" i="37"/>
  <c r="G16" i="37"/>
  <c r="G17" i="37"/>
  <c r="G15" i="36"/>
  <c r="H12" i="36"/>
  <c r="G17" i="36"/>
  <c r="G16" i="36"/>
  <c r="G18" i="36"/>
  <c r="G17" i="35"/>
  <c r="H11" i="35"/>
  <c r="G18" i="35"/>
  <c r="H23" i="35" s="1"/>
  <c r="H24" i="35" s="1"/>
  <c r="H26" i="35" s="1"/>
  <c r="G17" i="34"/>
  <c r="G18" i="34"/>
  <c r="H12" i="34"/>
  <c r="G15" i="33"/>
  <c r="H12" i="33"/>
  <c r="G18" i="33"/>
  <c r="G16" i="33"/>
  <c r="G17" i="33"/>
  <c r="G15" i="32"/>
  <c r="H12" i="32"/>
  <c r="G18" i="32"/>
  <c r="G17" i="32"/>
  <c r="G16" i="32"/>
  <c r="H11" i="38" l="1"/>
  <c r="G14" i="38"/>
  <c r="H23" i="38" s="1"/>
  <c r="H24" i="38" s="1"/>
  <c r="H26" i="38" s="1"/>
  <c r="H11" i="37"/>
  <c r="G14" i="37"/>
  <c r="H23" i="37" s="1"/>
  <c r="H24" i="37" s="1"/>
  <c r="H26" i="37" s="1"/>
  <c r="G14" i="36"/>
  <c r="H23" i="36" s="1"/>
  <c r="H24" i="36" s="1"/>
  <c r="H26" i="36" s="1"/>
  <c r="H11" i="36"/>
  <c r="G14" i="34"/>
  <c r="H23" i="34" s="1"/>
  <c r="H24" i="34" s="1"/>
  <c r="H26" i="34" s="1"/>
  <c r="H11" i="34"/>
  <c r="H11" i="33"/>
  <c r="G14" i="33"/>
  <c r="H23" i="33" s="1"/>
  <c r="H24" i="33" s="1"/>
  <c r="H26" i="33" s="1"/>
  <c r="G14" i="32"/>
  <c r="H23" i="32" s="1"/>
  <c r="H24" i="32" s="1"/>
  <c r="H26" i="32" s="1"/>
  <c r="H11" i="32"/>
  <c r="I25" i="17"/>
  <c r="I23" i="17"/>
  <c r="I21" i="17"/>
  <c r="I19" i="17"/>
  <c r="I17" i="17"/>
  <c r="I15" i="17"/>
  <c r="I13" i="17"/>
  <c r="I11" i="17"/>
  <c r="D11" i="16" l="1"/>
  <c r="H11" i="17" l="1"/>
  <c r="D14" i="16" l="1"/>
  <c r="H21" i="16" s="1"/>
  <c r="H22" i="16" s="1"/>
  <c r="C26" i="17" l="1"/>
  <c r="H25" i="17"/>
  <c r="H23" i="17"/>
  <c r="H21" i="17"/>
  <c r="H19" i="17"/>
  <c r="H17" i="17"/>
  <c r="H15" i="17"/>
  <c r="H13" i="17"/>
  <c r="O25" i="17" l="1"/>
  <c r="O23" i="17"/>
  <c r="O21" i="17"/>
  <c r="O19" i="17"/>
  <c r="O17" i="17"/>
  <c r="O15" i="17"/>
  <c r="O13" i="17"/>
  <c r="O11" i="17"/>
  <c r="L25" i="17"/>
  <c r="L23" i="17"/>
  <c r="L21" i="17"/>
  <c r="L19" i="17"/>
  <c r="L17" i="17"/>
  <c r="L15" i="17"/>
  <c r="L13" i="17"/>
  <c r="L11" i="17"/>
  <c r="K25" i="17"/>
  <c r="K23" i="17"/>
  <c r="K21" i="17"/>
  <c r="K19" i="17"/>
  <c r="K17" i="17"/>
  <c r="K15" i="17"/>
  <c r="K13" i="17"/>
  <c r="K11" i="17"/>
  <c r="J25" i="17" l="1"/>
  <c r="J23" i="17"/>
  <c r="J21" i="17"/>
  <c r="J19" i="17"/>
  <c r="J17" i="17"/>
  <c r="J15" i="17"/>
  <c r="J13" i="17"/>
  <c r="G25" i="17"/>
  <c r="G23" i="17"/>
  <c r="G21" i="17"/>
  <c r="G19" i="17"/>
  <c r="G17" i="17"/>
  <c r="G15" i="17"/>
  <c r="G13" i="17"/>
  <c r="G11" i="17"/>
  <c r="F25" i="17"/>
  <c r="F23" i="17"/>
  <c r="F21" i="17"/>
  <c r="F19" i="17"/>
  <c r="F17" i="17"/>
  <c r="F15" i="17"/>
  <c r="F13" i="17"/>
  <c r="E25" i="17"/>
  <c r="E23" i="17"/>
  <c r="E21" i="17"/>
  <c r="E19" i="17"/>
  <c r="E17" i="17"/>
  <c r="E15" i="17"/>
  <c r="E13" i="17"/>
  <c r="F11" i="17"/>
  <c r="E11" i="17"/>
  <c r="D26" i="17"/>
  <c r="D24" i="17"/>
  <c r="D22" i="17"/>
  <c r="D20" i="17"/>
  <c r="D18" i="17"/>
  <c r="D16" i="17"/>
  <c r="D14" i="17"/>
  <c r="C24" i="17"/>
  <c r="C22" i="17"/>
  <c r="C12" i="17"/>
  <c r="C20" i="17"/>
  <c r="C18" i="17"/>
  <c r="C16" i="17"/>
  <c r="C14" i="17"/>
  <c r="D12" i="17"/>
  <c r="M25" i="17" l="1"/>
  <c r="M23" i="17"/>
  <c r="M21" i="17"/>
  <c r="M19" i="17"/>
  <c r="M17" i="17"/>
  <c r="M15" i="17"/>
  <c r="M13" i="17"/>
  <c r="C25" i="17"/>
  <c r="C23" i="17"/>
  <c r="C21" i="17"/>
  <c r="C19" i="17"/>
  <c r="C17" i="17"/>
  <c r="C15" i="17"/>
  <c r="C13" i="17"/>
  <c r="D25" i="17"/>
  <c r="D21" i="17"/>
  <c r="D19" i="17"/>
  <c r="D17" i="17"/>
  <c r="D15" i="17"/>
  <c r="D13" i="17"/>
  <c r="C11" i="17"/>
  <c r="D11" i="17"/>
  <c r="B11" i="17"/>
  <c r="B13" i="17"/>
  <c r="B15" i="17"/>
  <c r="B25" i="17"/>
  <c r="B23" i="17"/>
  <c r="B21" i="17"/>
  <c r="B19" i="17"/>
  <c r="B17" i="17"/>
  <c r="P25" i="17" l="1"/>
  <c r="N25" i="17"/>
  <c r="P23" i="17"/>
  <c r="N23" i="17"/>
  <c r="P21" i="17"/>
  <c r="N21" i="17"/>
  <c r="P19" i="17"/>
  <c r="N19" i="17"/>
  <c r="P17" i="17"/>
  <c r="N17" i="17"/>
  <c r="P15" i="17"/>
  <c r="N15" i="17"/>
  <c r="P13" i="17"/>
  <c r="N13" i="17"/>
  <c r="O27" i="17" l="1"/>
  <c r="E13" i="16" l="1"/>
  <c r="D23" i="17" s="1"/>
  <c r="G18" i="16" l="1"/>
  <c r="G16" i="16"/>
  <c r="G17" i="16"/>
  <c r="G15" i="16"/>
  <c r="J11" i="17"/>
  <c r="J27" i="17" s="1"/>
  <c r="H12" i="16"/>
  <c r="H11" i="16" s="1"/>
  <c r="G14" i="16" s="1"/>
  <c r="H23" i="16" l="1"/>
  <c r="M11" i="17" s="1"/>
  <c r="M27" i="17" s="1"/>
  <c r="H24" i="16" l="1"/>
  <c r="N11" i="17" s="1"/>
  <c r="N27" i="17" s="1"/>
  <c r="H26" i="16" l="1"/>
  <c r="P11" i="17" s="1"/>
  <c r="P27"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00000000-0006-0000-0300-00000200000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00000000-0006-0000-0300-000003000000}">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00000000-0006-0000-0300-00000400000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00000000-0006-0000-0300-00000500000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00000000-0006-0000-0300-00000700000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00000000-0006-0000-0300-00000C000000}">
      <text>
        <r>
          <rPr>
            <b/>
            <sz val="10"/>
            <color indexed="17"/>
            <rFont val="Tahoma"/>
            <family val="2"/>
            <charset val="238"/>
          </rPr>
          <t xml:space="preserve">znesek urne osnove za nadomestilo v breme delodajalca po ZDR ali kolektivni pogodbi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9BA606A7-7A1F-4FC3-ABF9-02A6B2968404}">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9F69F43E-2CB3-48BF-8975-B8E4C652613D}">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3E74B483-C730-452D-A68A-BE9494575ACB}">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EBBA215D-0D55-4788-B249-1CF6288C550C}">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A2B81854-A3B6-49C2-B48E-EB54FB76A1C0}">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6785E686-5C16-49A6-A2E2-0EEA1DD242BA}">
      <text>
        <r>
          <rPr>
            <b/>
            <sz val="10"/>
            <color indexed="17"/>
            <rFont val="Tahoma"/>
            <family val="2"/>
            <charset val="238"/>
          </rPr>
          <t xml:space="preserve">znesek urne osnove za nadomestilo v breme delodajalca po ZDR ali kolektivni pogodbi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5E0EE9C2-9799-4087-8488-FD9FCC32E15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8DA70819-8CD1-4D86-8CFA-E58C00B27DBF}">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40EBE1DB-A22B-4AF6-AB9A-1196FCE9A010}">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00E29A3B-DE85-4759-9798-99CC58F27D4B}">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6713AE7A-009E-40C1-8A9B-352F0C53998C}">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4F2A6673-82EB-42D2-B3A4-E98584DEBC22}">
      <text>
        <r>
          <rPr>
            <b/>
            <sz val="10"/>
            <color indexed="17"/>
            <rFont val="Tahoma"/>
            <family val="2"/>
            <charset val="238"/>
          </rPr>
          <t xml:space="preserve">znesek urne osnove za nadomestilo v breme delodajalca po ZDR ali kolektivni pogodbi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8A1B76BC-BB69-462C-91FD-4630FC1FDB7F}">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7D3941F4-8F21-48A1-96C9-4B0EBB3EA14A}">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2BD4EF2C-752A-438E-A557-52DFE10F978B}">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1B037184-F24D-4A0D-9C44-590C7E1F8AE1}">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C7DA41B9-CE39-404E-8A03-060903E42678}">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DB1B06D1-D979-42D2-8025-B34F4C4BF6A7}">
      <text>
        <r>
          <rPr>
            <b/>
            <sz val="10"/>
            <color indexed="17"/>
            <rFont val="Tahoma"/>
            <family val="2"/>
            <charset val="238"/>
          </rPr>
          <t xml:space="preserve">znesek urne osnove za nadomestilo v breme delodajalca po ZDR ali kolektivni pogodbi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1EF8C42D-78BA-4908-BE7F-38C0D6BE8DE0}">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63AEA4F4-57A7-47C7-90A0-B45F71C806B6}">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36B4090F-A78E-4676-8E1D-0A60EA4490FE}">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18FFFF37-E9BD-476D-B925-A6716FE60DC0}">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E772E645-9CB7-4E13-A5A8-F8D5B2945311}">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5B0D15B1-EC53-4782-A3AF-B5820A7FF1DA}">
      <text>
        <r>
          <rPr>
            <b/>
            <sz val="10"/>
            <color indexed="17"/>
            <rFont val="Tahoma"/>
            <family val="2"/>
            <charset val="238"/>
          </rPr>
          <t xml:space="preserve">znesek urne osnove za nadomestilo v breme delodajalca po ZDR ali kolektivni pogodbi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FF611A7E-913E-485D-95E9-68F20A1E8E3F}">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024D64BF-E16C-42A1-8301-C7C6E29CBB94}">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5D5978A0-8B21-46A6-BA07-08969B5CF0B3}">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7C3F5121-D08D-4B34-841B-5AA3CB7C97BA}">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C64114A2-9805-412A-A933-86705A62392A}">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4B7D4A52-8421-44D3-958E-5D1CBC56E1EA}">
      <text>
        <r>
          <rPr>
            <b/>
            <sz val="10"/>
            <color indexed="17"/>
            <rFont val="Tahoma"/>
            <family val="2"/>
            <charset val="238"/>
          </rPr>
          <t xml:space="preserve">znesek urne osnove za nadomestilo v breme delodajalca po ZDR ali kolektivni pogodbi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E21B509F-F0A3-4A46-9BF6-486905DD73CD}">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E7803E1D-2F3F-4023-AD48-F8ABE978CF1F}">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1EC57885-5EB9-4A7C-AEAA-493BA1283F97}">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B35E94D7-1688-40E8-A374-7913E96DBC82}">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634CDF94-DB1F-44A0-AAB6-2EEBE7B5A828}">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49045A22-E040-4FC2-9145-862307F1C2B5}">
      <text>
        <r>
          <rPr>
            <b/>
            <sz val="10"/>
            <color indexed="17"/>
            <rFont val="Tahoma"/>
            <family val="2"/>
            <charset val="238"/>
          </rPr>
          <t xml:space="preserve">znesek urne osnove za nadomestilo v breme delodajalca po ZDR ali kolektivni pogodbi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Martina Copot</author>
    <author>KAZIMIR</author>
    <author>Administrator</author>
  </authors>
  <commentList>
    <comment ref="H7" authorId="0" shapeId="0" xr:uid="{C4B2F96F-1088-4AA5-8375-3C83A737E304}">
      <text>
        <r>
          <rPr>
            <b/>
            <sz val="9"/>
            <color indexed="81"/>
            <rFont val="Tahoma"/>
            <family val="2"/>
            <charset val="238"/>
          </rPr>
          <t>Izberite ''DA'', če gre za osebo, ki bi sicer glede na svojo starost izpolnjevala pogoj za 30 oz. 50-odstotno oprostitev prispevkov za PIZ, vendar ima zaradi tega, ker gre za zaposlitev v invalidskem podjetju ali ker se šteje kot invalid nad kvoto dejansko 100-odstotno oprostitev in v tem primeru celotno refundacijo v breme ZZZS.</t>
        </r>
      </text>
    </comment>
    <comment ref="H8" authorId="0" shapeId="0" xr:uid="{63CCEC4C-0902-478C-BA3B-4AAF72CE3AB9}">
      <text>
        <r>
          <rPr>
            <b/>
            <sz val="9"/>
            <color indexed="81"/>
            <rFont val="Tahoma"/>
            <family val="2"/>
            <charset val="238"/>
          </rPr>
          <t>Izberite 'DA'', če gre za osebo, za katero delodajalec izpolnjuje pogoje za oprostitev vseh prispevkov delodajalca v veljavni zakonodaji. V tem primeru se avtomatsko izračunani prispevki delodajalca postavijo na 0 (spodnja rumena polja z začetnim besedilom ''prispevki delod….'')</t>
        </r>
      </text>
    </comment>
    <comment ref="H9" authorId="0" shapeId="0" xr:uid="{7181A310-DC91-432E-8C1A-8CAB5B9868BE}">
      <text>
        <r>
          <rPr>
            <b/>
            <sz val="9"/>
            <color indexed="81"/>
            <rFont val="Tahoma"/>
            <family val="2"/>
            <charset val="238"/>
          </rPr>
          <t>V kolikor gre za primere iz 39.člena ZUTD-A, kliknite na polje in nato na puščico ter izberite 0 ali 0,3 
39. člen ZUTD-A:
Prispevek delodajalca  za zavarovanje za primer brezposelnosti
(1)  Delodajalec, ki sklene z delavcem pogodbo o zaposlitvi za nedoločen čas, je oproščen plačila prispevka delodajalca za zavarovanje za primer brezposelnosti za dve leti.
(2) Delodajalec, ki sklene z delavcem pogodbo o  zaposlitvi za določen čas, plačuje prispevek delodajalca za zavarovanje za primer brezposelnosti v višini petkratnika zneska, določenega v zakonu, ki ureja prispevke za socialno varnost, za ves čas trajanja zaposlitve za določen čas.
(določbe veljajo za pogodbe, sklenjene od 12.04.2013 dalje)</t>
        </r>
      </text>
    </comment>
    <comment ref="H10" authorId="0" shapeId="0" xr:uid="{1C5EA574-D9CD-4CC1-81C1-F87FC989B251}">
      <text>
        <r>
          <rPr>
            <b/>
            <sz val="9"/>
            <color indexed="81"/>
            <rFont val="Tahoma"/>
            <family val="2"/>
            <charset val="238"/>
          </rPr>
          <t>Kliknite na polje in nato na puščico ter izberite 30 ali 50, če gre za starejšega delavca, ki izpolnjuje pogoj iz 156. člena ZPIZ-2. Oprostitev velja od obračuna za julij 2013 dalje.  
156. člen ZPIZ-2 (delna oprostitev plačila prispevkov delodajalcev za starejše delavce):
 Zavezanci za plačilo prispevkov delodajalcev iz prve alineje prvega odstavka 153. člena tega zakona so oproščeni plačila prispevkov delodajalcev v višini 30 % za zavarovance iz prvega, drugega, tretjega in četrtega odstavka 14. člena tega zakona, ki so dopolnili 60 let starosti, in v višini 50 % za zavarovance iz prvega, drugega, tretjega in četrtega odstavka 14. člena tega zakona, ki izpolnjujejo starostni pogoj za pridobitev pravice do predčasne pokojnine po drugem odstavku 29. člena tega zakona. Oproščeni del prispevka delodajalca za navedene delavce plačuje Republika Slovenija v skladu s 161. členom tega zakona.
29. člen
(pogoji za pridobitev pravice do predčasne pokojnine)
LETO     MOŠKI    ŽENSKA
               L    M      L     M
2013     58  4       58   0
2014     58  8       58   4
2015     59  0       58   8
2016     59  4       59   0
2017     59  8       59   4
2018                     59   8</t>
        </r>
      </text>
    </comment>
    <comment ref="D13" authorId="1" shapeId="0" xr:uid="{BC6FC275-7E4E-4157-AD5C-012C6B26F577}">
      <text>
        <r>
          <rPr>
            <b/>
            <u/>
            <sz val="10"/>
            <color indexed="17"/>
            <rFont val="Tahoma"/>
            <family val="2"/>
            <charset val="238"/>
          </rPr>
          <t>vpišite šifro razloga zadržanosti</t>
        </r>
        <r>
          <rPr>
            <b/>
            <sz val="10"/>
            <color indexed="81"/>
            <rFont val="Tahoma"/>
            <family val="2"/>
            <charset val="238"/>
          </rPr>
          <t xml:space="preserve">
</t>
        </r>
        <r>
          <rPr>
            <b/>
            <sz val="10"/>
            <color indexed="10"/>
            <rFont val="Tahoma"/>
            <family val="2"/>
            <charset val="238"/>
          </rPr>
          <t>01</t>
        </r>
        <r>
          <rPr>
            <b/>
            <sz val="10"/>
            <color indexed="81"/>
            <rFont val="Tahoma"/>
            <family val="2"/>
            <charset val="238"/>
          </rPr>
          <t xml:space="preserve"> - </t>
        </r>
        <r>
          <rPr>
            <b/>
            <sz val="10"/>
            <color indexed="17"/>
            <rFont val="Tahoma"/>
            <family val="2"/>
            <charset val="238"/>
          </rPr>
          <t xml:space="preserve">bolezen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02</t>
        </r>
        <r>
          <rPr>
            <b/>
            <sz val="10"/>
            <color indexed="81"/>
            <rFont val="Tahoma"/>
            <family val="2"/>
            <charset val="238"/>
          </rPr>
          <t xml:space="preserve"> - </t>
        </r>
        <r>
          <rPr>
            <b/>
            <sz val="10"/>
            <color indexed="17"/>
            <rFont val="Tahoma"/>
            <family val="2"/>
            <charset val="238"/>
          </rPr>
          <t xml:space="preserve">poškodba izven dela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03</t>
        </r>
        <r>
          <rPr>
            <b/>
            <sz val="10"/>
            <color indexed="81"/>
            <rFont val="Tahoma"/>
            <family val="2"/>
            <charset val="238"/>
          </rPr>
          <t xml:space="preserve"> - </t>
        </r>
        <r>
          <rPr>
            <b/>
            <sz val="10"/>
            <color indexed="17"/>
            <rFont val="Tahoma"/>
            <family val="2"/>
            <charset val="238"/>
          </rPr>
          <t>poklicna bolezen</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04</t>
        </r>
        <r>
          <rPr>
            <b/>
            <sz val="10"/>
            <color indexed="81"/>
            <rFont val="Tahoma"/>
            <family val="2"/>
            <charset val="238"/>
          </rPr>
          <t xml:space="preserve"> - </t>
        </r>
        <r>
          <rPr>
            <b/>
            <sz val="10"/>
            <color indexed="17"/>
            <rFont val="Tahoma"/>
            <family val="2"/>
            <charset val="238"/>
          </rPr>
          <t xml:space="preserve">poškodba pri delu </t>
        </r>
        <r>
          <rPr>
            <b/>
            <sz val="10"/>
            <color indexed="81"/>
            <rFont val="Tahoma"/>
            <family val="2"/>
            <charset val="238"/>
          </rPr>
          <t xml:space="preserve">              </t>
        </r>
        <r>
          <rPr>
            <b/>
            <sz val="10"/>
            <color indexed="81"/>
            <rFont val="Tahoma"/>
            <family val="2"/>
            <charset val="238"/>
          </rPr>
          <t xml:space="preserve">
</t>
        </r>
        <r>
          <rPr>
            <b/>
            <sz val="10"/>
            <color indexed="10"/>
            <rFont val="Tahoma"/>
            <family val="2"/>
            <charset val="238"/>
          </rPr>
          <t>05</t>
        </r>
        <r>
          <rPr>
            <b/>
            <sz val="10"/>
            <color indexed="81"/>
            <rFont val="Tahoma"/>
            <family val="2"/>
            <charset val="238"/>
          </rPr>
          <t xml:space="preserve"> - </t>
        </r>
        <r>
          <rPr>
            <b/>
            <sz val="10"/>
            <color indexed="17"/>
            <rFont val="Tahoma"/>
            <family val="2"/>
            <charset val="238"/>
          </rPr>
          <t xml:space="preserve">poš.po tretji osebi izv.dela </t>
        </r>
        <r>
          <rPr>
            <b/>
            <sz val="10"/>
            <color indexed="81"/>
            <rFont val="Tahoma"/>
            <family val="2"/>
            <charset val="238"/>
          </rPr>
          <t xml:space="preserve">
</t>
        </r>
      </text>
    </comment>
    <comment ref="D21" authorId="2" shapeId="0" xr:uid="{0AD44FCF-8C82-4587-AE1D-42777F851C23}">
      <text>
        <r>
          <rPr>
            <b/>
            <sz val="10"/>
            <color indexed="17"/>
            <rFont val="Tahoma"/>
            <family val="2"/>
            <charset val="238"/>
          </rPr>
          <t xml:space="preserve">znesek urne osnove za nadomestilo v breme delodajalca po ZDR ali kolektivni pogodbi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Martina Copot</author>
  </authors>
  <commentList>
    <comment ref="P5" authorId="0" shapeId="0" xr:uid="{D3382447-FE21-4CA5-9BC6-B2D641ED53D8}">
      <text>
        <r>
          <rPr>
            <b/>
            <sz val="9"/>
            <color indexed="81"/>
            <rFont val="Tahoma"/>
            <family val="2"/>
            <charset val="238"/>
          </rPr>
          <t>Izberite ''DA'', če so na zahtevku delavci, ki imajo splošni delovni koledar</t>
        </r>
      </text>
    </comment>
    <comment ref="P6" authorId="0" shapeId="0" xr:uid="{5F997934-4346-44BA-9CEB-A532357AB75E}">
      <text>
        <r>
          <rPr>
            <b/>
            <sz val="9"/>
            <color indexed="81"/>
            <rFont val="Tahoma"/>
            <family val="2"/>
            <charset val="238"/>
          </rPr>
          <t>Izberite ''DA'', če so na zahtevku delavci, ki imajo delovni koledar 5x7+5</t>
        </r>
      </text>
    </comment>
    <comment ref="P7" authorId="0" shapeId="0" xr:uid="{2B39237E-6AC6-4042-BAF8-E3D555BBD193}">
      <text>
        <r>
          <rPr>
            <b/>
            <sz val="9"/>
            <color indexed="81"/>
            <rFont val="Tahoma"/>
            <family val="2"/>
            <charset val="238"/>
          </rPr>
          <t>Izberite ''DA'', če so na zahtevku delavci, ki imajo posebni delovni koledar. V tem primeru mora biti posebni delovni koledar priložen.</t>
        </r>
      </text>
    </comment>
  </commentList>
</comments>
</file>

<file path=xl/sharedStrings.xml><?xml version="1.0" encoding="utf-8"?>
<sst xmlns="http://schemas.openxmlformats.org/spreadsheetml/2006/main" count="325" uniqueCount="113">
  <si>
    <t>število dejanskih ur zadržanosti</t>
  </si>
  <si>
    <t>od</t>
  </si>
  <si>
    <t>do</t>
  </si>
  <si>
    <t>zadržanost v breme ZZZS</t>
  </si>
  <si>
    <t>šifra razloga zadržanosti</t>
  </si>
  <si>
    <t>II. bruto</t>
  </si>
  <si>
    <t>ur</t>
  </si>
  <si>
    <t>Zap.</t>
  </si>
  <si>
    <t>št.</t>
  </si>
  <si>
    <t>TRANSAKCIJSKI RAČUN:</t>
  </si>
  <si>
    <t>leta</t>
  </si>
  <si>
    <t xml:space="preserve">Šifra </t>
  </si>
  <si>
    <t>I. bruto</t>
  </si>
  <si>
    <t>delodajalca</t>
  </si>
  <si>
    <t>Datum:</t>
  </si>
  <si>
    <t>prispevki od</t>
  </si>
  <si>
    <t>razlike do</t>
  </si>
  <si>
    <t xml:space="preserve">skupaj </t>
  </si>
  <si>
    <t>osebo</t>
  </si>
  <si>
    <t>ali davčna št</t>
  </si>
  <si>
    <t>ZZZS št.</t>
  </si>
  <si>
    <t>za zavarovano</t>
  </si>
  <si>
    <t xml:space="preserve">Delodajalcem se prizna povračilo oziroma refundacijah izplačanih nadomestil plač delavcem v višini, ki jo izračuna Zavod </t>
  </si>
  <si>
    <t>BOLEZEN</t>
  </si>
  <si>
    <t>POŠKODBA IZVEN DELA</t>
  </si>
  <si>
    <t>POKLICNA BOLEZEN</t>
  </si>
  <si>
    <t>POŠKODBA PRI DELU</t>
  </si>
  <si>
    <t>Naziv</t>
  </si>
  <si>
    <t>Zavod ne prevzema odgovornosti za morebitne napake, ki bodo nastale zaradi neustrezne uporabe tega pripomočka.</t>
  </si>
  <si>
    <t>ZAHTEVEK ZAVODU ZA ZDRAVSTVENO ZAVAROVANJE SLOVENIJE ZA REFUNDACIJO</t>
  </si>
  <si>
    <t>ob obdelavi zahtevkov za refundacijo na podlagi veljavnih predpisov in razpoložljivih podatkov.</t>
  </si>
  <si>
    <t>Priimek in ime delavca :</t>
  </si>
  <si>
    <t>šifra razloga zadržanosti :</t>
  </si>
  <si>
    <t>odstotek osnove glede na razlog :</t>
  </si>
  <si>
    <t>urna osnova za nadom. :</t>
  </si>
  <si>
    <t>bruto nadom.(I. bruto) :</t>
  </si>
  <si>
    <t>prispevki delodajalca :</t>
  </si>
  <si>
    <t>skupaj za zavarovano osebo :</t>
  </si>
  <si>
    <t>II. bruto :</t>
  </si>
  <si>
    <t>POŠKODBA PO TRETJI OSEBI IZVEN DELA</t>
  </si>
  <si>
    <t xml:space="preserve">Delodajalec vpiše podatke v označena (obarvana) polja na posameznih vnosnih listih za posamezne obračune in za zahtevek. </t>
  </si>
  <si>
    <t>Pojasnilo zahtevane vsebine nekaterih polj je zapisano v obliki komentarja (odpre se takrat, ko se z miško pomaknemo na polje).</t>
  </si>
  <si>
    <t>razl.</t>
  </si>
  <si>
    <t>zadr.</t>
  </si>
  <si>
    <t>prispevki delod. ZZ</t>
  </si>
  <si>
    <t>prispevki delod. PIZ</t>
  </si>
  <si>
    <t>prispevki delod. ZAP</t>
  </si>
  <si>
    <t>prispevki delod. SV</t>
  </si>
  <si>
    <t>prispevki poš.pri delu</t>
  </si>
  <si>
    <t>A</t>
  </si>
  <si>
    <t>B</t>
  </si>
  <si>
    <t xml:space="preserve">Vlagatelj zahtevka za refundacijo mora pripraviti ločen obračun: </t>
  </si>
  <si>
    <t>- za vsak koledarski mesec zadržanosti posebej,</t>
  </si>
  <si>
    <t>- za vsako obdobje drugačne preostale delazmožnosti (ločeno za krajši in ločeno za polni delovni čas zadržanosti),</t>
  </si>
  <si>
    <t>A ali B</t>
  </si>
  <si>
    <t>% prisp.</t>
  </si>
  <si>
    <t>za ZAP.</t>
  </si>
  <si>
    <t>delodaj.</t>
  </si>
  <si>
    <t>% prispev. delod. ZAP</t>
  </si>
  <si>
    <t>%oprostitve pris.delod. za PIZ</t>
  </si>
  <si>
    <t>olajšava prispevkov za PIZ</t>
  </si>
  <si>
    <t>polni prispevki delod. PIZ</t>
  </si>
  <si>
    <t>PIZ</t>
  </si>
  <si>
    <t>% opr.</t>
  </si>
  <si>
    <t>ZZZS št./davčna št. :</t>
  </si>
  <si>
    <t>prispevki</t>
  </si>
  <si>
    <t>skupaj prisp.od razlike do min.osnove :</t>
  </si>
  <si>
    <t>inval.podjetje oz. invalid nad kvoto</t>
  </si>
  <si>
    <t>dejanska mesečna obveznost</t>
  </si>
  <si>
    <t>Priimek in ime zavarovane osebe</t>
  </si>
  <si>
    <t>invalid nad kvoto</t>
  </si>
  <si>
    <t>minim. osnove</t>
  </si>
  <si>
    <t>SKUPAJ</t>
  </si>
  <si>
    <r>
      <t xml:space="preserve">BRUTO NADOMESTIL PLAČ IN PRISPEVKOV OD RAZLIKE DO MINIMALNE PLAČE - </t>
    </r>
    <r>
      <rPr>
        <b/>
        <u/>
        <sz val="9"/>
        <rFont val="Arial CE"/>
        <charset val="238"/>
      </rPr>
      <t>DEJANSKI OBRAČUN</t>
    </r>
  </si>
  <si>
    <t>prisp. delodaj.</t>
  </si>
  <si>
    <t>oprostitev vseh</t>
  </si>
  <si>
    <t>brez vseh prisp.delodajalca</t>
  </si>
  <si>
    <t>dej.</t>
  </si>
  <si>
    <t xml:space="preserve">Pripomoček je vnaprej pripravljen za vnos največ 8 obračunov nadomestil plač med začasno zadržanostjo od dela v breme </t>
  </si>
  <si>
    <t>obveznega zdravstvenega zavarovanja. Vsak obračun se pripravi na posebnem listu (1.obr….8.obr.).</t>
  </si>
  <si>
    <t>invalidsko podjetje/</t>
  </si>
  <si>
    <t>Zadrž.v breme ZZZS</t>
  </si>
  <si>
    <t>skupno število delov.dni v mesecu</t>
  </si>
  <si>
    <t xml:space="preserve">prisp. </t>
  </si>
  <si>
    <t>Delodajalec (naziv, naslov)</t>
  </si>
  <si>
    <t>nadomestil plače in prispevkov od razlike do minimalne plače.</t>
  </si>
  <si>
    <t>% osnove po 137. členu ZDR</t>
  </si>
  <si>
    <t>po ZDR</t>
  </si>
  <si>
    <t>Pravna podlaga</t>
  </si>
  <si>
    <t>COVID-19</t>
  </si>
  <si>
    <t>Urna osnova</t>
  </si>
  <si>
    <t>koledar 5x8</t>
  </si>
  <si>
    <t>koledar 5x7+5</t>
  </si>
  <si>
    <t xml:space="preserve"> 01, 02, 03, 04, 05 </t>
  </si>
  <si>
    <t xml:space="preserve"> 01, 02, 03, 04, 05</t>
  </si>
  <si>
    <t>urna osnova za nadomestilo po ZDR</t>
  </si>
  <si>
    <t>posebni koledar*</t>
  </si>
  <si>
    <t>ZIUZEOP</t>
  </si>
  <si>
    <t>za mesec**</t>
  </si>
  <si>
    <t>Zahtevek se v elektronski obliki posreduje preko spletne strani ZZZS.</t>
  </si>
  <si>
    <t>Delodajalec ni proračunski uporabnik</t>
  </si>
  <si>
    <t xml:space="preserve">Izjavljamo, da smo navedenim delavcem nadomestila izplačali dne: </t>
  </si>
  <si>
    <t>** možno vložiti le za mesec april in maj 2020</t>
  </si>
  <si>
    <t>Uporabite podatke iz eBOL</t>
  </si>
  <si>
    <t>Datum</t>
  </si>
  <si>
    <t>število ur</t>
  </si>
  <si>
    <t>Priimek in ime delavca ali več delavcev</t>
  </si>
  <si>
    <t>*Posebni koledar za delavca ali skupino delavcev se prikaže na naslednjem zavihku.</t>
  </si>
  <si>
    <t xml:space="preserve">Na predzadnjem listu ''zahtevek'' se sproti oblikuje zahtevek Zavodu za zdravstveno zavarovanje Slovenije za refundacijo bruto </t>
  </si>
  <si>
    <t>(če ne gre za koledar 5x8 ali 5x7+5)</t>
  </si>
  <si>
    <t>Na zadnjem zavihku vlagatelj zapiše posebni delovni koledar delavca ali skupine delavcev, če ga ni mogoče označiti na zahtevku</t>
  </si>
  <si>
    <t>Zahtevek za refundacijo po 56. členu ZIUZEOP</t>
  </si>
  <si>
    <t xml:space="preserve">Davčna št.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</si>
</sst>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S_I_T_-;\-* #,##0.00\ _S_I_T_-;_-* &quot;-&quot;??\ _S_I_T_-;_-@_-"/>
    <numFmt numFmtId="165" formatCode="0.0000"/>
    <numFmt numFmtId="166" formatCode="dd/mm/yy;@"/>
    <numFmt numFmtId="167" formatCode="dd/mm/yyyy;@"/>
    <numFmt numFmtId="168" formatCode="00"/>
    <numFmt numFmtId="169" formatCode="#,##0.0000"/>
  </numFmts>
  <fonts count="40" x14ac:knownFonts="1">
    <font>
      <sz val="10"/>
      <name val="Arial CE"/>
      <charset val="238"/>
    </font>
    <font>
      <sz val="10"/>
      <name val="Arial CE"/>
      <family val="2"/>
      <charset val="238"/>
    </font>
    <font>
      <sz val="8"/>
      <name val="Arial CE"/>
      <family val="2"/>
      <charset val="238"/>
    </font>
    <font>
      <b/>
      <sz val="10"/>
      <name val="Arial CE"/>
      <family val="2"/>
      <charset val="238"/>
    </font>
    <font>
      <sz val="11"/>
      <name val="Arial CE"/>
      <family val="2"/>
      <charset val="238"/>
    </font>
    <font>
      <b/>
      <sz val="11"/>
      <name val="Arial CE"/>
      <family val="2"/>
      <charset val="238"/>
    </font>
    <font>
      <sz val="9"/>
      <name val="Arial CE"/>
      <family val="2"/>
      <charset val="238"/>
    </font>
    <font>
      <b/>
      <sz val="9"/>
      <name val="Arial CE"/>
      <family val="2"/>
      <charset val="238"/>
    </font>
    <font>
      <b/>
      <sz val="8"/>
      <name val="Arial CE"/>
      <family val="2"/>
      <charset val="238"/>
    </font>
    <font>
      <b/>
      <i/>
      <sz val="8"/>
      <name val="Arial CE"/>
      <family val="2"/>
      <charset val="238"/>
    </font>
    <font>
      <sz val="7"/>
      <name val="Arial CE"/>
      <family val="2"/>
      <charset val="238"/>
    </font>
    <font>
      <i/>
      <sz val="9"/>
      <name val="Arial CE"/>
      <family val="2"/>
      <charset val="238"/>
    </font>
    <font>
      <sz val="8"/>
      <name val="Arial"/>
      <family val="2"/>
      <charset val="238"/>
    </font>
    <font>
      <b/>
      <sz val="10"/>
      <color indexed="16"/>
      <name val="Arial CE"/>
      <family val="2"/>
      <charset val="238"/>
    </font>
    <font>
      <b/>
      <sz val="10"/>
      <color indexed="17"/>
      <name val="Arial CE"/>
      <family val="2"/>
      <charset val="238"/>
    </font>
    <font>
      <b/>
      <sz val="10"/>
      <color indexed="10"/>
      <name val="Arial CE"/>
      <family val="2"/>
      <charset val="238"/>
    </font>
    <font>
      <b/>
      <sz val="12"/>
      <color indexed="16"/>
      <name val="Arial CE"/>
      <family val="2"/>
      <charset val="238"/>
    </font>
    <font>
      <b/>
      <sz val="10"/>
      <color indexed="81"/>
      <name val="Tahoma"/>
      <family val="2"/>
      <charset val="238"/>
    </font>
    <font>
      <sz val="11"/>
      <color indexed="16"/>
      <name val="Arial CE"/>
      <family val="2"/>
      <charset val="238"/>
    </font>
    <font>
      <b/>
      <sz val="11"/>
      <color indexed="16"/>
      <name val="Arial CE"/>
      <family val="2"/>
      <charset val="238"/>
    </font>
    <font>
      <b/>
      <sz val="10"/>
      <color indexed="10"/>
      <name val="Tahoma"/>
      <family val="2"/>
      <charset val="238"/>
    </font>
    <font>
      <b/>
      <sz val="10"/>
      <color indexed="17"/>
      <name val="Tahoma"/>
      <family val="2"/>
      <charset val="238"/>
    </font>
    <font>
      <b/>
      <u/>
      <sz val="10"/>
      <color indexed="17"/>
      <name val="Tahoma"/>
      <family val="2"/>
      <charset val="238"/>
    </font>
    <font>
      <b/>
      <sz val="11"/>
      <color indexed="17"/>
      <name val="Arial CE"/>
      <family val="2"/>
      <charset val="238"/>
    </font>
    <font>
      <sz val="10"/>
      <color indexed="17"/>
      <name val="Arial CE"/>
      <family val="2"/>
      <charset val="238"/>
    </font>
    <font>
      <b/>
      <sz val="11"/>
      <name val="Arial"/>
      <family val="2"/>
      <charset val="238"/>
    </font>
    <font>
      <sz val="9"/>
      <name val="Arial"/>
      <family val="2"/>
      <charset val="238"/>
    </font>
    <font>
      <b/>
      <sz val="9"/>
      <color indexed="81"/>
      <name val="Tahoma"/>
      <family val="2"/>
      <charset val="238"/>
    </font>
    <font>
      <b/>
      <sz val="11"/>
      <name val="Arial CE"/>
      <charset val="238"/>
    </font>
    <font>
      <sz val="8"/>
      <name val="Arial CE"/>
      <charset val="238"/>
    </font>
    <font>
      <b/>
      <sz val="10"/>
      <name val="Arial CE"/>
      <charset val="238"/>
    </font>
    <font>
      <sz val="10"/>
      <name val="Arial CE"/>
      <charset val="238"/>
    </font>
    <font>
      <b/>
      <sz val="9"/>
      <name val="Arial CE"/>
      <charset val="238"/>
    </font>
    <font>
      <b/>
      <u/>
      <sz val="9"/>
      <name val="Arial CE"/>
      <charset val="238"/>
    </font>
    <font>
      <b/>
      <sz val="8"/>
      <name val="Arial CE"/>
      <charset val="238"/>
    </font>
    <font>
      <sz val="9"/>
      <name val="Arial CE"/>
      <charset val="238"/>
    </font>
    <font>
      <b/>
      <u/>
      <sz val="11"/>
      <name val="Arial CE"/>
      <family val="2"/>
      <charset val="238"/>
    </font>
    <font>
      <u/>
      <sz val="11"/>
      <name val="Arial CE"/>
      <family val="2"/>
      <charset val="238"/>
    </font>
    <font>
      <b/>
      <sz val="10"/>
      <color indexed="17"/>
      <name val="Arial CE"/>
      <charset val="238"/>
    </font>
    <font>
      <b/>
      <u/>
      <sz val="12"/>
      <color indexed="17"/>
      <name val="Arial CE"/>
      <family val="2"/>
      <charset val="238"/>
    </font>
  </fonts>
  <fills count="8">
    <fill>
      <patternFill patternType="none"/>
    </fill>
    <fill>
      <patternFill patternType="gray125"/>
    </fill>
    <fill>
      <patternFill patternType="solid">
        <fgColor indexed="43"/>
        <bgColor indexed="64"/>
      </patternFill>
    </fill>
    <fill>
      <patternFill patternType="solid">
        <fgColor theme="9" tint="0.59996337778862885"/>
        <bgColor indexed="64"/>
      </patternFill>
    </fill>
    <fill>
      <patternFill patternType="solid">
        <fgColor theme="6" tint="0.39994506668294322"/>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medium">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right/>
      <top style="thin">
        <color indexed="64"/>
      </top>
      <bottom/>
      <diagonal/>
    </border>
  </borders>
  <cellStyleXfs count="3">
    <xf numFmtId="0" fontId="0" fillId="0" borderId="0"/>
    <xf numFmtId="164" fontId="1" fillId="0" borderId="0" applyFont="0" applyFill="0" applyBorder="0" applyAlignment="0" applyProtection="0"/>
    <xf numFmtId="9" fontId="31" fillId="0" borderId="0" applyFont="0" applyFill="0" applyBorder="0" applyAlignment="0" applyProtection="0"/>
  </cellStyleXfs>
  <cellXfs count="316">
    <xf numFmtId="0" fontId="0" fillId="0" borderId="0" xfId="0"/>
    <xf numFmtId="0" fontId="3"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4" fillId="0" borderId="0" xfId="0" applyFont="1"/>
    <xf numFmtId="0" fontId="24" fillId="0" borderId="0" xfId="0" applyFont="1"/>
    <xf numFmtId="167" fontId="14" fillId="0" borderId="0" xfId="0" applyNumberFormat="1" applyFont="1" applyAlignment="1">
      <alignment horizontal="left"/>
    </xf>
    <xf numFmtId="0" fontId="14" fillId="0" borderId="0" xfId="0" applyFont="1" applyAlignment="1">
      <alignment horizontal="right"/>
    </xf>
    <xf numFmtId="0" fontId="24" fillId="0" borderId="0" xfId="0" applyFont="1" applyAlignment="1">
      <alignment horizontal="right"/>
    </xf>
    <xf numFmtId="0" fontId="14" fillId="0" borderId="0" xfId="0" applyFont="1" applyAlignment="1">
      <alignment horizontal="center"/>
    </xf>
    <xf numFmtId="0" fontId="23" fillId="0" borderId="0" xfId="0" applyFont="1" applyAlignment="1">
      <alignment horizontal="right"/>
    </xf>
    <xf numFmtId="4" fontId="5" fillId="2" borderId="2" xfId="0" applyNumberFormat="1" applyFont="1" applyFill="1" applyBorder="1" applyProtection="1">
      <protection locked="0"/>
    </xf>
    <xf numFmtId="0" fontId="25" fillId="0" borderId="0" xfId="0" applyFont="1" applyAlignment="1">
      <alignment horizontal="centerContinuous" vertical="center"/>
    </xf>
    <xf numFmtId="0" fontId="24" fillId="0" borderId="0" xfId="0" applyFont="1" applyAlignment="1">
      <alignment horizontal="centerContinuous" vertical="center"/>
    </xf>
    <xf numFmtId="4" fontId="4" fillId="0" borderId="2" xfId="0" applyNumberFormat="1" applyFont="1" applyFill="1" applyBorder="1" applyAlignment="1" applyProtection="1">
      <alignment horizontal="right"/>
      <protection hidden="1"/>
    </xf>
    <xf numFmtId="4" fontId="5" fillId="0" borderId="5" xfId="0" applyNumberFormat="1" applyFont="1" applyFill="1" applyBorder="1" applyAlignment="1" applyProtection="1">
      <alignment horizontal="right"/>
      <protection hidden="1"/>
    </xf>
    <xf numFmtId="4" fontId="5" fillId="0" borderId="2" xfId="0" applyNumberFormat="1" applyFont="1" applyBorder="1" applyAlignment="1" applyProtection="1">
      <alignment horizontal="right"/>
      <protection hidden="1"/>
    </xf>
    <xf numFmtId="0" fontId="15" fillId="0" borderId="0" xfId="0" applyFont="1" applyFill="1" applyAlignment="1" applyProtection="1">
      <alignment horizontal="center" vertical="center"/>
      <protection hidden="1"/>
    </xf>
    <xf numFmtId="4" fontId="6" fillId="0" borderId="6" xfId="1" applyNumberFormat="1" applyFont="1" applyBorder="1" applyAlignment="1" applyProtection="1">
      <alignment horizontal="center"/>
      <protection hidden="1"/>
    </xf>
    <xf numFmtId="4" fontId="6" fillId="0" borderId="4" xfId="1" applyNumberFormat="1" applyFont="1" applyBorder="1" applyAlignment="1" applyProtection="1">
      <alignment horizontal="center"/>
      <protection hidden="1"/>
    </xf>
    <xf numFmtId="4" fontId="6" fillId="0" borderId="4" xfId="0" applyNumberFormat="1" applyFont="1" applyBorder="1" applyAlignment="1" applyProtection="1">
      <alignment horizontal="center"/>
      <protection hidden="1"/>
    </xf>
    <xf numFmtId="0" fontId="3" fillId="3" borderId="2" xfId="0" applyFont="1" applyFill="1" applyBorder="1" applyAlignment="1">
      <alignment horizontal="center"/>
    </xf>
    <xf numFmtId="0" fontId="1" fillId="3" borderId="2" xfId="0" applyFont="1" applyFill="1" applyBorder="1" applyAlignment="1">
      <alignment horizontal="center"/>
    </xf>
    <xf numFmtId="166" fontId="4" fillId="2" borderId="7" xfId="0" applyNumberFormat="1" applyFont="1" applyFill="1" applyBorder="1" applyAlignment="1" applyProtection="1">
      <alignment horizontal="center"/>
      <protection locked="0"/>
    </xf>
    <xf numFmtId="168" fontId="4" fillId="2" borderId="3" xfId="0" applyNumberFormat="1" applyFont="1" applyFill="1" applyBorder="1" applyAlignment="1" applyProtection="1">
      <alignment horizontal="center"/>
      <protection locked="0"/>
    </xf>
    <xf numFmtId="0" fontId="14" fillId="0" borderId="0" xfId="0" quotePrefix="1" applyFont="1"/>
    <xf numFmtId="168" fontId="13" fillId="3" borderId="1" xfId="0" applyNumberFormat="1" applyFont="1" applyFill="1" applyBorder="1" applyAlignment="1">
      <alignment horizontal="center" vertical="center"/>
    </xf>
    <xf numFmtId="0" fontId="26"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xf>
    <xf numFmtId="168" fontId="13" fillId="4" borderId="1" xfId="0" applyNumberFormat="1" applyFont="1" applyFill="1" applyBorder="1" applyAlignment="1">
      <alignment horizontal="center" vertical="center"/>
    </xf>
    <xf numFmtId="0" fontId="26" fillId="4" borderId="1" xfId="0" applyFont="1" applyFill="1" applyBorder="1" applyAlignment="1">
      <alignment horizontal="center" vertical="center" wrapText="1" shrinkToFit="1"/>
    </xf>
    <xf numFmtId="0" fontId="13" fillId="4" borderId="1" xfId="0" applyFont="1" applyFill="1" applyBorder="1" applyAlignment="1">
      <alignment horizontal="center" vertical="center"/>
    </xf>
    <xf numFmtId="0" fontId="3" fillId="4" borderId="8" xfId="0" applyFont="1" applyFill="1" applyBorder="1" applyAlignment="1">
      <alignment horizontal="center"/>
    </xf>
    <xf numFmtId="0" fontId="0" fillId="4" borderId="2" xfId="0" applyFill="1" applyBorder="1" applyAlignment="1">
      <alignment horizontal="center"/>
    </xf>
    <xf numFmtId="168" fontId="13" fillId="0" borderId="0" xfId="0" applyNumberFormat="1" applyFont="1" applyFill="1" applyBorder="1" applyAlignment="1">
      <alignment horizontal="center" vertical="center"/>
    </xf>
    <xf numFmtId="0" fontId="26" fillId="0" borderId="0" xfId="0" applyFont="1" applyFill="1" applyBorder="1" applyAlignment="1">
      <alignment horizontal="center" vertical="center" wrapText="1" shrinkToFit="1"/>
    </xf>
    <xf numFmtId="0" fontId="13" fillId="0" borderId="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xf>
    <xf numFmtId="0" fontId="3" fillId="0" borderId="0" xfId="0" applyFont="1" applyAlignment="1"/>
    <xf numFmtId="0" fontId="0" fillId="0" borderId="0" xfId="0" applyAlignment="1"/>
    <xf numFmtId="0" fontId="4" fillId="0" borderId="0" xfId="0" applyFont="1" applyAlignment="1" applyProtection="1">
      <alignment horizontal="left"/>
    </xf>
    <xf numFmtId="0" fontId="5" fillId="0" borderId="0" xfId="0" applyFont="1" applyAlignment="1" applyProtection="1">
      <alignment horizontal="right"/>
    </xf>
    <xf numFmtId="0" fontId="4" fillId="0" borderId="0" xfId="0" applyFont="1" applyProtection="1"/>
    <xf numFmtId="0" fontId="4" fillId="0" borderId="0" xfId="0" applyFont="1" applyFill="1" applyAlignment="1" applyProtection="1">
      <alignment horizontal="left"/>
    </xf>
    <xf numFmtId="0" fontId="5" fillId="0" borderId="0" xfId="0" applyFont="1" applyFill="1" applyAlignment="1" applyProtection="1">
      <alignment horizontal="right"/>
    </xf>
    <xf numFmtId="1" fontId="5" fillId="0" borderId="0" xfId="0" applyNumberFormat="1" applyFont="1" applyFill="1" applyBorder="1" applyAlignment="1" applyProtection="1">
      <alignment horizontal="center"/>
    </xf>
    <xf numFmtId="49" fontId="5" fillId="0" borderId="0" xfId="0" applyNumberFormat="1" applyFont="1" applyFill="1" applyBorder="1" applyAlignment="1" applyProtection="1">
      <alignment horizontal="center"/>
    </xf>
    <xf numFmtId="0" fontId="3" fillId="0" borderId="0" xfId="0" applyFont="1" applyFill="1" applyBorder="1" applyAlignment="1" applyProtection="1">
      <alignment horizontal="center"/>
    </xf>
    <xf numFmtId="0" fontId="4" fillId="0" borderId="0" xfId="0" applyFont="1" applyFill="1" applyProtection="1"/>
    <xf numFmtId="0" fontId="4" fillId="0" borderId="0" xfId="0" applyFont="1" applyFill="1" applyAlignment="1" applyProtection="1">
      <alignment horizontal="center"/>
    </xf>
    <xf numFmtId="0" fontId="5" fillId="0" borderId="0" xfId="0" applyFont="1" applyAlignment="1" applyProtection="1">
      <alignment horizontal="left"/>
    </xf>
    <xf numFmtId="0" fontId="5" fillId="0" borderId="0" xfId="0" applyFont="1" applyFill="1" applyAlignment="1" applyProtection="1">
      <alignment horizontal="left"/>
    </xf>
    <xf numFmtId="0" fontId="1" fillId="0" borderId="0" xfId="0" applyFont="1" applyProtection="1"/>
    <xf numFmtId="0" fontId="4" fillId="0" borderId="0" xfId="0" applyFont="1" applyAlignment="1" applyProtection="1">
      <alignment horizontal="center"/>
    </xf>
    <xf numFmtId="0" fontId="5" fillId="0" borderId="0" xfId="0" applyFont="1" applyAlignment="1" applyProtection="1">
      <alignment horizontal="center"/>
    </xf>
    <xf numFmtId="0" fontId="4" fillId="0" borderId="0" xfId="0" applyFont="1" applyAlignment="1" applyProtection="1">
      <alignment vertical="center" wrapText="1"/>
    </xf>
    <xf numFmtId="0" fontId="5" fillId="0" borderId="1" xfId="0" applyFont="1" applyBorder="1" applyAlignment="1" applyProtection="1">
      <alignment horizontal="center" vertical="center" wrapText="1"/>
    </xf>
    <xf numFmtId="0" fontId="5" fillId="0" borderId="0" xfId="0" applyFont="1" applyProtection="1"/>
    <xf numFmtId="0" fontId="28" fillId="0" borderId="2" xfId="0" applyFont="1" applyFill="1" applyBorder="1" applyAlignment="1" applyProtection="1">
      <alignment horizontal="right"/>
    </xf>
    <xf numFmtId="0" fontId="28"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4" fillId="0" borderId="9" xfId="0" applyFont="1" applyFill="1" applyBorder="1" applyAlignment="1" applyProtection="1">
      <alignment horizontal="center"/>
    </xf>
    <xf numFmtId="0" fontId="14" fillId="0" borderId="0" xfId="0" applyFont="1" applyFill="1" applyAlignment="1" applyProtection="1">
      <alignment horizontal="left" vertical="center"/>
    </xf>
    <xf numFmtId="0" fontId="11" fillId="0" borderId="0" xfId="0" applyFont="1" applyFill="1" applyAlignment="1" applyProtection="1">
      <alignment horizontal="left"/>
    </xf>
    <xf numFmtId="0" fontId="5" fillId="0" borderId="0" xfId="0" applyFont="1" applyAlignment="1" applyProtection="1">
      <alignment horizontal="left" vertical="center" wrapText="1"/>
    </xf>
    <xf numFmtId="2" fontId="5" fillId="0" borderId="0" xfId="0" applyNumberFormat="1" applyFont="1" applyAlignment="1" applyProtection="1">
      <alignment horizontal="left"/>
    </xf>
    <xf numFmtId="165" fontId="4" fillId="0" borderId="0" xfId="0" applyNumberFormat="1" applyFont="1" applyFill="1" applyBorder="1" applyAlignment="1" applyProtection="1">
      <alignment horizontal="center"/>
    </xf>
    <xf numFmtId="4" fontId="4" fillId="0" borderId="0" xfId="0" applyNumberFormat="1" applyFont="1" applyFill="1" applyBorder="1" applyAlignment="1" applyProtection="1">
      <alignment horizontal="center"/>
    </xf>
    <xf numFmtId="0" fontId="19" fillId="0" borderId="0" xfId="0" applyFont="1" applyProtection="1"/>
    <xf numFmtId="0" fontId="19" fillId="0" borderId="0" xfId="0" applyFont="1" applyAlignment="1" applyProtection="1">
      <alignment horizontal="right"/>
    </xf>
    <xf numFmtId="0" fontId="5" fillId="0" borderId="0" xfId="0" applyFont="1" applyBorder="1" applyProtection="1"/>
    <xf numFmtId="0" fontId="5" fillId="0" borderId="0" xfId="0" applyFont="1" applyBorder="1" applyAlignment="1" applyProtection="1">
      <alignment horizontal="right"/>
    </xf>
    <xf numFmtId="0" fontId="16" fillId="0" borderId="0" xfId="0" applyFont="1" applyAlignment="1" applyProtection="1">
      <alignment horizontal="right"/>
    </xf>
    <xf numFmtId="4" fontId="4" fillId="0" borderId="0" xfId="0" applyNumberFormat="1" applyFont="1" applyAlignment="1" applyProtection="1">
      <alignment horizontal="center"/>
    </xf>
    <xf numFmtId="0" fontId="18" fillId="0" borderId="0" xfId="0" applyFont="1" applyAlignment="1" applyProtection="1">
      <alignment horizontal="center"/>
    </xf>
    <xf numFmtId="0" fontId="4" fillId="0" borderId="0" xfId="0" applyFont="1" applyAlignment="1" applyProtection="1">
      <alignment horizontal="right"/>
    </xf>
    <xf numFmtId="0" fontId="7" fillId="0" borderId="0" xfId="0" applyFont="1" applyProtection="1"/>
    <xf numFmtId="0" fontId="6" fillId="0" borderId="0" xfId="0" applyFont="1" applyProtection="1"/>
    <xf numFmtId="0" fontId="6" fillId="0" borderId="0" xfId="0" applyFont="1" applyAlignment="1" applyProtection="1">
      <alignment horizontal="center"/>
    </xf>
    <xf numFmtId="0" fontId="7" fillId="0" borderId="0" xfId="0" applyFont="1" applyAlignment="1" applyProtection="1">
      <alignment horizontal="right"/>
    </xf>
    <xf numFmtId="0" fontId="6" fillId="0" borderId="0" xfId="0" applyFont="1" applyFill="1" applyBorder="1" applyAlignment="1" applyProtection="1">
      <alignment horizontal="center"/>
    </xf>
    <xf numFmtId="0" fontId="6" fillId="0" borderId="0" xfId="0" applyFont="1" applyBorder="1" applyAlignment="1" applyProtection="1">
      <alignment horizontal="center"/>
    </xf>
    <xf numFmtId="0" fontId="6" fillId="0" borderId="0" xfId="0" applyFont="1" applyAlignment="1" applyProtection="1">
      <alignment horizontal="left"/>
    </xf>
    <xf numFmtId="0" fontId="6" fillId="0" borderId="0" xfId="0" applyFont="1" applyBorder="1" applyProtection="1"/>
    <xf numFmtId="0" fontId="6" fillId="0" borderId="0" xfId="0" applyFont="1" applyBorder="1" applyAlignment="1" applyProtection="1">
      <alignment horizontal="left"/>
    </xf>
    <xf numFmtId="0" fontId="10" fillId="0" borderId="10" xfId="0" applyFont="1" applyBorder="1" applyProtection="1"/>
    <xf numFmtId="0" fontId="8" fillId="0" borderId="7" xfId="0" applyFont="1" applyBorder="1" applyAlignment="1" applyProtection="1">
      <alignment horizontal="center"/>
    </xf>
    <xf numFmtId="0" fontId="6" fillId="0" borderId="0" xfId="0" applyNumberFormat="1" applyFont="1" applyBorder="1" applyAlignment="1" applyProtection="1">
      <alignment horizontal="center"/>
    </xf>
    <xf numFmtId="40" fontId="6" fillId="0" borderId="0" xfId="1" applyNumberFormat="1" applyFont="1" applyBorder="1" applyAlignment="1" applyProtection="1">
      <alignment horizontal="center"/>
    </xf>
    <xf numFmtId="0" fontId="7" fillId="0" borderId="0" xfId="0" applyFont="1" applyBorder="1" applyAlignment="1" applyProtection="1">
      <alignment horizontal="left"/>
    </xf>
    <xf numFmtId="0" fontId="12" fillId="0" borderId="0" xfId="0" applyFont="1" applyProtection="1"/>
    <xf numFmtId="0" fontId="9" fillId="0" borderId="0" xfId="0" applyFont="1" applyAlignment="1" applyProtection="1">
      <alignment horizontal="left"/>
    </xf>
    <xf numFmtId="0" fontId="8" fillId="0" borderId="0" xfId="0" applyFont="1" applyBorder="1" applyAlignment="1" applyProtection="1">
      <alignment horizontal="center"/>
    </xf>
    <xf numFmtId="0" fontId="2" fillId="0" borderId="7" xfId="0" applyFont="1" applyBorder="1" applyAlignment="1" applyProtection="1">
      <alignment horizontal="center"/>
    </xf>
    <xf numFmtId="0" fontId="4" fillId="5" borderId="2" xfId="2" applyNumberFormat="1" applyFont="1" applyFill="1" applyBorder="1" applyAlignment="1" applyProtection="1">
      <alignment horizontal="center"/>
      <protection locked="0"/>
    </xf>
    <xf numFmtId="0" fontId="4" fillId="5" borderId="2" xfId="0" applyNumberFormat="1" applyFont="1" applyFill="1" applyBorder="1" applyAlignment="1" applyProtection="1">
      <alignment horizontal="center"/>
      <protection locked="0"/>
    </xf>
    <xf numFmtId="2" fontId="4" fillId="6" borderId="2" xfId="0" applyNumberFormat="1" applyFont="1" applyFill="1" applyBorder="1" applyAlignment="1" applyProtection="1">
      <alignment horizontal="right"/>
      <protection hidden="1"/>
    </xf>
    <xf numFmtId="4" fontId="4" fillId="0" borderId="2" xfId="0" applyNumberFormat="1" applyFont="1" applyFill="1" applyBorder="1" applyAlignment="1" applyProtection="1">
      <alignment vertical="center" wrapText="1"/>
      <protection hidden="1"/>
    </xf>
    <xf numFmtId="0" fontId="6" fillId="0" borderId="0" xfId="0" applyFont="1" applyBorder="1" applyAlignment="1" applyProtection="1">
      <alignment horizontal="right"/>
    </xf>
    <xf numFmtId="0" fontId="6" fillId="0" borderId="0" xfId="0" applyFont="1" applyAlignment="1" applyProtection="1">
      <alignment horizontal="right"/>
    </xf>
    <xf numFmtId="0" fontId="30" fillId="0" borderId="0" xfId="0" applyFont="1" applyFill="1" applyAlignment="1" applyProtection="1">
      <alignment horizontal="left" vertical="top" wrapText="1"/>
    </xf>
    <xf numFmtId="0" fontId="7" fillId="0" borderId="0" xfId="0" applyFont="1" applyFill="1" applyBorder="1" applyAlignment="1" applyProtection="1">
      <alignment horizontal="center"/>
    </xf>
    <xf numFmtId="0" fontId="32" fillId="2" borderId="1" xfId="0" applyFont="1" applyFill="1" applyBorder="1" applyAlignment="1" applyProtection="1">
      <alignment horizontal="center"/>
      <protection locked="0"/>
    </xf>
    <xf numFmtId="0" fontId="32" fillId="0" borderId="0" xfId="0" applyFont="1" applyAlignment="1" applyProtection="1">
      <alignment horizontal="right"/>
    </xf>
    <xf numFmtId="0" fontId="30" fillId="2" borderId="1" xfId="0" applyNumberFormat="1" applyFont="1" applyFill="1" applyBorder="1" applyAlignment="1" applyProtection="1">
      <alignment horizontal="center"/>
      <protection locked="0"/>
    </xf>
    <xf numFmtId="0" fontId="34" fillId="0" borderId="7" xfId="0" applyFont="1" applyBorder="1" applyAlignment="1" applyProtection="1">
      <alignment horizontal="center"/>
    </xf>
    <xf numFmtId="0" fontId="2" fillId="0" borderId="0" xfId="0" applyFont="1" applyProtection="1"/>
    <xf numFmtId="1" fontId="6" fillId="0" borderId="27" xfId="0" applyNumberFormat="1" applyFont="1" applyBorder="1" applyAlignment="1" applyProtection="1">
      <alignment horizontal="right"/>
      <protection hidden="1"/>
    </xf>
    <xf numFmtId="4" fontId="6" fillId="0" borderId="27" xfId="1" applyNumberFormat="1" applyFont="1" applyBorder="1" applyAlignment="1" applyProtection="1">
      <alignment horizontal="center"/>
      <protection hidden="1"/>
    </xf>
    <xf numFmtId="4" fontId="6" fillId="0" borderId="7" xfId="1" applyNumberFormat="1" applyFont="1" applyBorder="1" applyAlignment="1" applyProtection="1">
      <alignment horizontal="center"/>
      <protection hidden="1"/>
    </xf>
    <xf numFmtId="4" fontId="32" fillId="0" borderId="7" xfId="1" applyNumberFormat="1" applyFont="1" applyBorder="1" applyAlignment="1" applyProtection="1">
      <alignment horizontal="center"/>
      <protection hidden="1"/>
    </xf>
    <xf numFmtId="1" fontId="6" fillId="0" borderId="4" xfId="0" applyNumberFormat="1" applyFont="1" applyBorder="1" applyAlignment="1" applyProtection="1">
      <alignment horizontal="right"/>
      <protection hidden="1"/>
    </xf>
    <xf numFmtId="166" fontId="6" fillId="0" borderId="29" xfId="0" applyNumberFormat="1" applyFont="1" applyBorder="1" applyAlignment="1" applyProtection="1">
      <alignment horizontal="center"/>
      <protection hidden="1"/>
    </xf>
    <xf numFmtId="166" fontId="6" fillId="0" borderId="30" xfId="0" applyNumberFormat="1" applyFont="1" applyBorder="1" applyAlignment="1" applyProtection="1">
      <alignment horizontal="center"/>
      <protection hidden="1"/>
    </xf>
    <xf numFmtId="4" fontId="32" fillId="0" borderId="4" xfId="1" applyNumberFormat="1" applyFont="1" applyBorder="1" applyAlignment="1" applyProtection="1">
      <alignment horizontal="center"/>
      <protection hidden="1"/>
    </xf>
    <xf numFmtId="1" fontId="6" fillId="0" borderId="12" xfId="0" applyNumberFormat="1" applyFont="1" applyBorder="1" applyAlignment="1" applyProtection="1">
      <alignment horizontal="right"/>
      <protection hidden="1"/>
    </xf>
    <xf numFmtId="4" fontId="6" fillId="0" borderId="12" xfId="1" applyNumberFormat="1" applyFont="1" applyBorder="1" applyAlignment="1" applyProtection="1">
      <alignment horizontal="center"/>
      <protection hidden="1"/>
    </xf>
    <xf numFmtId="4" fontId="32" fillId="0" borderId="12" xfId="1" applyNumberFormat="1" applyFont="1" applyBorder="1" applyAlignment="1" applyProtection="1">
      <alignment horizontal="center"/>
      <protection hidden="1"/>
    </xf>
    <xf numFmtId="1" fontId="6" fillId="0" borderId="13" xfId="0" applyNumberFormat="1" applyFont="1" applyBorder="1" applyAlignment="1" applyProtection="1">
      <alignment horizontal="right"/>
      <protection hidden="1"/>
    </xf>
    <xf numFmtId="4" fontId="6" fillId="0" borderId="13" xfId="1" applyNumberFormat="1" applyFont="1" applyBorder="1" applyAlignment="1" applyProtection="1">
      <alignment horizontal="center"/>
      <protection hidden="1"/>
    </xf>
    <xf numFmtId="4" fontId="32" fillId="0" borderId="13" xfId="1" applyNumberFormat="1" applyFont="1" applyBorder="1" applyAlignment="1" applyProtection="1">
      <alignment horizontal="center"/>
      <protection hidden="1"/>
    </xf>
    <xf numFmtId="4" fontId="32" fillId="0" borderId="4" xfId="0" applyNumberFormat="1" applyFont="1" applyBorder="1" applyAlignment="1" applyProtection="1">
      <alignment horizontal="center"/>
      <protection hidden="1"/>
    </xf>
    <xf numFmtId="0" fontId="2" fillId="0" borderId="0" xfId="0" applyFont="1" applyAlignment="1" applyProtection="1">
      <alignment horizontal="center"/>
    </xf>
    <xf numFmtId="0" fontId="2" fillId="0" borderId="0" xfId="0" applyFont="1" applyFill="1" applyBorder="1" applyAlignment="1" applyProtection="1">
      <alignment horizontal="center"/>
    </xf>
    <xf numFmtId="4" fontId="2" fillId="0" borderId="0" xfId="0" applyNumberFormat="1" applyFont="1" applyFill="1" applyBorder="1" applyAlignment="1" applyProtection="1">
      <alignment horizontal="right"/>
    </xf>
    <xf numFmtId="0" fontId="2" fillId="0" borderId="0" xfId="0" applyFont="1" applyBorder="1" applyAlignment="1" applyProtection="1">
      <alignment horizontal="left"/>
    </xf>
    <xf numFmtId="0" fontId="2" fillId="0" borderId="0" xfId="0" applyFont="1" applyFill="1" applyBorder="1" applyProtection="1"/>
    <xf numFmtId="0" fontId="1" fillId="0" borderId="0" xfId="0" applyFont="1" applyFill="1" applyBorder="1" applyProtection="1"/>
    <xf numFmtId="0" fontId="1" fillId="0" borderId="0" xfId="0" applyFont="1" applyAlignment="1" applyProtection="1">
      <alignment horizontal="center"/>
    </xf>
    <xf numFmtId="167" fontId="6" fillId="2" borderId="1" xfId="0" applyNumberFormat="1" applyFont="1" applyFill="1" applyBorder="1" applyAlignment="1" applyProtection="1">
      <alignment horizontal="center"/>
      <protection locked="0"/>
    </xf>
    <xf numFmtId="0" fontId="1" fillId="0" borderId="0" xfId="0" applyFont="1" applyAlignment="1" applyProtection="1">
      <alignment horizontal="left"/>
    </xf>
    <xf numFmtId="0" fontId="2" fillId="0" borderId="0" xfId="0" applyFont="1" applyAlignment="1" applyProtection="1">
      <alignment horizontal="left"/>
    </xf>
    <xf numFmtId="0" fontId="1" fillId="0" borderId="0" xfId="0" applyFont="1" applyFill="1" applyBorder="1" applyAlignment="1" applyProtection="1">
      <alignment horizontal="center"/>
    </xf>
    <xf numFmtId="168" fontId="6" fillId="0" borderId="31" xfId="0" applyNumberFormat="1" applyFont="1" applyBorder="1" applyAlignment="1" applyProtection="1">
      <alignment horizontal="center"/>
      <protection hidden="1"/>
    </xf>
    <xf numFmtId="168" fontId="6" fillId="0" borderId="6" xfId="0" applyNumberFormat="1" applyFont="1" applyBorder="1" applyAlignment="1" applyProtection="1">
      <alignment horizontal="center"/>
      <protection hidden="1"/>
    </xf>
    <xf numFmtId="168" fontId="6" fillId="0" borderId="21" xfId="0" applyNumberFormat="1" applyFont="1" applyBorder="1" applyAlignment="1" applyProtection="1">
      <alignment horizontal="center"/>
      <protection hidden="1"/>
    </xf>
    <xf numFmtId="168" fontId="6" fillId="0" borderId="18" xfId="0" applyNumberFormat="1" applyFont="1" applyBorder="1" applyAlignment="1" applyProtection="1">
      <alignment horizontal="center"/>
      <protection hidden="1"/>
    </xf>
    <xf numFmtId="0" fontId="29" fillId="0" borderId="7" xfId="0" applyFont="1" applyBorder="1" applyAlignment="1" applyProtection="1">
      <alignment horizontal="center"/>
    </xf>
    <xf numFmtId="2" fontId="6" fillId="0" borderId="27" xfId="0" applyNumberFormat="1" applyFont="1" applyBorder="1" applyAlignment="1" applyProtection="1">
      <alignment horizontal="center"/>
      <protection hidden="1"/>
    </xf>
    <xf numFmtId="2" fontId="6" fillId="0" borderId="4" xfId="0" applyNumberFormat="1" applyFont="1" applyBorder="1" applyAlignment="1" applyProtection="1">
      <alignment horizontal="center"/>
      <protection hidden="1"/>
    </xf>
    <xf numFmtId="2" fontId="6" fillId="0" borderId="12" xfId="0" applyNumberFormat="1" applyFont="1" applyBorder="1" applyAlignment="1" applyProtection="1">
      <alignment horizontal="center"/>
      <protection hidden="1"/>
    </xf>
    <xf numFmtId="2" fontId="6" fillId="0" borderId="13" xfId="0" applyNumberFormat="1" applyFont="1" applyBorder="1" applyAlignment="1" applyProtection="1">
      <alignment horizontal="center"/>
      <protection hidden="1"/>
    </xf>
    <xf numFmtId="1" fontId="6" fillId="0" borderId="7" xfId="0" applyNumberFormat="1" applyFont="1" applyBorder="1" applyAlignment="1" applyProtection="1">
      <alignment horizontal="right"/>
      <protection hidden="1"/>
    </xf>
    <xf numFmtId="166" fontId="6" fillId="0" borderId="14" xfId="0" applyNumberFormat="1" applyFont="1" applyBorder="1" applyAlignment="1" applyProtection="1">
      <alignment horizontal="center"/>
      <protection hidden="1"/>
    </xf>
    <xf numFmtId="166" fontId="6" fillId="0" borderId="25" xfId="0" applyNumberFormat="1" applyFont="1" applyBorder="1" applyAlignment="1" applyProtection="1">
      <alignment horizontal="center"/>
      <protection hidden="1"/>
    </xf>
    <xf numFmtId="0" fontId="10" fillId="0" borderId="20" xfId="0" applyFont="1" applyBorder="1" applyAlignment="1" applyProtection="1">
      <alignment horizontal="left"/>
    </xf>
    <xf numFmtId="166" fontId="6" fillId="0" borderId="27" xfId="0" applyNumberFormat="1" applyFont="1" applyBorder="1" applyAlignment="1" applyProtection="1">
      <alignment horizontal="center"/>
      <protection hidden="1"/>
    </xf>
    <xf numFmtId="166" fontId="6" fillId="0" borderId="4" xfId="0" applyNumberFormat="1" applyFont="1" applyBorder="1" applyAlignment="1" applyProtection="1">
      <alignment horizontal="center"/>
      <protection hidden="1"/>
    </xf>
    <xf numFmtId="166" fontId="6" fillId="0" borderId="7" xfId="0" applyNumberFormat="1" applyFont="1" applyBorder="1" applyAlignment="1" applyProtection="1">
      <alignment horizontal="center"/>
      <protection hidden="1"/>
    </xf>
    <xf numFmtId="166" fontId="6" fillId="0" borderId="12" xfId="0" applyNumberFormat="1" applyFont="1" applyBorder="1" applyAlignment="1" applyProtection="1">
      <alignment horizontal="center"/>
      <protection hidden="1"/>
    </xf>
    <xf numFmtId="166" fontId="6" fillId="0" borderId="13" xfId="0" applyNumberFormat="1" applyFont="1" applyBorder="1" applyAlignment="1" applyProtection="1">
      <alignment horizontal="center"/>
      <protection hidden="1"/>
    </xf>
    <xf numFmtId="0" fontId="2" fillId="0" borderId="21" xfId="0" applyFont="1" applyBorder="1" applyAlignment="1" applyProtection="1">
      <alignment horizontal="center"/>
    </xf>
    <xf numFmtId="4" fontId="5" fillId="2" borderId="2" xfId="0" quotePrefix="1" applyNumberFormat="1" applyFont="1" applyFill="1" applyBorder="1" applyAlignment="1" applyProtection="1">
      <alignment horizontal="center"/>
      <protection locked="0"/>
    </xf>
    <xf numFmtId="0" fontId="2" fillId="0" borderId="12" xfId="0" applyFont="1" applyBorder="1" applyAlignment="1" applyProtection="1">
      <alignment horizontal="center"/>
      <protection hidden="1"/>
    </xf>
    <xf numFmtId="0" fontId="2" fillId="0" borderId="7"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23"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9" fillId="0" borderId="23" xfId="0" applyFont="1" applyBorder="1" applyAlignment="1" applyProtection="1">
      <alignment horizontal="center"/>
      <protection hidden="1"/>
    </xf>
    <xf numFmtId="0" fontId="34" fillId="0" borderId="12" xfId="0" applyFont="1" applyBorder="1" applyAlignment="1" applyProtection="1">
      <alignment horizontal="center"/>
      <protection hidden="1"/>
    </xf>
    <xf numFmtId="0" fontId="2" fillId="0" borderId="13"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2" fillId="0" borderId="14" xfId="0" applyFont="1" applyBorder="1" applyAlignment="1" applyProtection="1">
      <alignment horizontal="center"/>
      <protection hidden="1"/>
    </xf>
    <xf numFmtId="0" fontId="2" fillId="0" borderId="13" xfId="0" applyFont="1" applyBorder="1" applyProtection="1">
      <protection hidden="1"/>
    </xf>
    <xf numFmtId="0" fontId="2" fillId="0" borderId="32" xfId="0" applyFont="1" applyBorder="1" applyAlignment="1" applyProtection="1">
      <alignment horizontal="center"/>
      <protection hidden="1"/>
    </xf>
    <xf numFmtId="0" fontId="29" fillId="0" borderId="13" xfId="0" applyFont="1" applyBorder="1" applyAlignment="1" applyProtection="1">
      <alignment horizontal="center"/>
      <protection hidden="1"/>
    </xf>
    <xf numFmtId="0" fontId="8" fillId="0" borderId="13" xfId="0" applyFont="1" applyBorder="1" applyAlignment="1" applyProtection="1">
      <alignment horizontal="center"/>
      <protection hidden="1"/>
    </xf>
    <xf numFmtId="0" fontId="34" fillId="0" borderId="13" xfId="0" applyFont="1" applyBorder="1" applyAlignment="1" applyProtection="1">
      <alignment horizontal="center"/>
      <protection hidden="1"/>
    </xf>
    <xf numFmtId="0" fontId="6" fillId="0" borderId="26" xfId="0" applyFont="1" applyBorder="1" applyAlignment="1" applyProtection="1">
      <alignment horizontal="center"/>
      <protection hidden="1"/>
    </xf>
    <xf numFmtId="0" fontId="6" fillId="0" borderId="29"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6" fillId="0" borderId="23" xfId="0" applyFont="1"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0" xfId="0" applyFont="1" applyBorder="1" applyAlignment="1" applyProtection="1">
      <alignment horizontal="center"/>
      <protection hidden="1"/>
    </xf>
    <xf numFmtId="0" fontId="6" fillId="0" borderId="0" xfId="0" applyNumberFormat="1" applyFont="1" applyBorder="1" applyAlignment="1" applyProtection="1">
      <alignment horizontal="center"/>
      <protection hidden="1"/>
    </xf>
    <xf numFmtId="0" fontId="29" fillId="0" borderId="0" xfId="0" applyFont="1" applyBorder="1" applyAlignment="1" applyProtection="1">
      <alignment horizontal="center"/>
      <protection hidden="1"/>
    </xf>
    <xf numFmtId="168" fontId="6" fillId="0" borderId="13" xfId="0" applyNumberFormat="1" applyFont="1" applyBorder="1" applyAlignment="1" applyProtection="1">
      <alignment horizontal="center"/>
      <protection hidden="1"/>
    </xf>
    <xf numFmtId="167" fontId="6" fillId="0" borderId="0" xfId="0" applyNumberFormat="1" applyFont="1" applyFill="1" applyBorder="1" applyAlignment="1" applyProtection="1">
      <alignment horizontal="center"/>
      <protection hidden="1"/>
    </xf>
    <xf numFmtId="49" fontId="5" fillId="2" borderId="2" xfId="0" applyNumberFormat="1" applyFont="1" applyFill="1" applyBorder="1" applyAlignment="1" applyProtection="1">
      <alignment horizontal="center"/>
      <protection locked="0"/>
    </xf>
    <xf numFmtId="0" fontId="0" fillId="0" borderId="6" xfId="0" applyBorder="1" applyAlignment="1" applyProtection="1">
      <alignment horizontal="center"/>
      <protection hidden="1"/>
    </xf>
    <xf numFmtId="0" fontId="4" fillId="6" borderId="8" xfId="0" applyFont="1" applyFill="1" applyBorder="1" applyAlignment="1" applyProtection="1">
      <alignment horizontal="center"/>
    </xf>
    <xf numFmtId="4" fontId="4" fillId="0" borderId="0" xfId="0" applyNumberFormat="1" applyFont="1" applyBorder="1" applyAlignment="1" applyProtection="1">
      <alignment horizontal="center"/>
    </xf>
    <xf numFmtId="0" fontId="4" fillId="0" borderId="0" xfId="0" applyFont="1" applyBorder="1" applyAlignment="1" applyProtection="1">
      <alignment horizontal="center"/>
    </xf>
    <xf numFmtId="0" fontId="4" fillId="0" borderId="0" xfId="0" applyFont="1" applyBorder="1" applyAlignment="1" applyProtection="1">
      <alignment horizontal="left"/>
    </xf>
    <xf numFmtId="0" fontId="4" fillId="6" borderId="0" xfId="0" applyFont="1" applyFill="1" applyBorder="1" applyProtection="1"/>
    <xf numFmtId="0" fontId="4" fillId="6" borderId="0" xfId="0" applyFont="1" applyFill="1" applyBorder="1" applyAlignment="1" applyProtection="1">
      <alignment horizontal="center"/>
    </xf>
    <xf numFmtId="0" fontId="5" fillId="6" borderId="0" xfId="0" applyFont="1" applyFill="1" applyBorder="1" applyAlignment="1" applyProtection="1">
      <alignment horizontal="right"/>
    </xf>
    <xf numFmtId="0" fontId="5" fillId="6" borderId="0" xfId="0" applyFont="1" applyFill="1" applyBorder="1" applyProtection="1"/>
    <xf numFmtId="0" fontId="5" fillId="6" borderId="0" xfId="0" applyFont="1" applyFill="1" applyBorder="1" applyAlignment="1" applyProtection="1">
      <alignment horizontal="left"/>
    </xf>
    <xf numFmtId="4" fontId="4" fillId="6" borderId="0" xfId="0" applyNumberFormat="1" applyFont="1" applyFill="1" applyBorder="1" applyAlignment="1" applyProtection="1">
      <alignment horizontal="right"/>
      <protection hidden="1"/>
    </xf>
    <xf numFmtId="4" fontId="5" fillId="0" borderId="3" xfId="0" applyNumberFormat="1" applyFont="1" applyFill="1" applyBorder="1" applyAlignment="1" applyProtection="1">
      <alignment horizontal="right"/>
      <protection hidden="1"/>
    </xf>
    <xf numFmtId="4" fontId="4" fillId="0" borderId="1" xfId="0" applyNumberFormat="1" applyFont="1" applyFill="1" applyBorder="1" applyAlignment="1" applyProtection="1">
      <alignment horizontal="right"/>
      <protection hidden="1"/>
    </xf>
    <xf numFmtId="169" fontId="4" fillId="2" borderId="2" xfId="0" applyNumberFormat="1" applyFont="1" applyFill="1" applyBorder="1" applyAlignment="1" applyProtection="1">
      <alignment horizontal="center"/>
      <protection locked="0"/>
    </xf>
    <xf numFmtId="165" fontId="6" fillId="0" borderId="27" xfId="0" applyNumberFormat="1" applyFont="1" applyBorder="1" applyAlignment="1" applyProtection="1">
      <alignment horizontal="center"/>
      <protection hidden="1"/>
    </xf>
    <xf numFmtId="165" fontId="6" fillId="0" borderId="4" xfId="0" applyNumberFormat="1" applyFont="1" applyBorder="1" applyAlignment="1" applyProtection="1">
      <alignment horizontal="center"/>
      <protection hidden="1"/>
    </xf>
    <xf numFmtId="165" fontId="6" fillId="0" borderId="12" xfId="0" applyNumberFormat="1" applyFont="1" applyBorder="1" applyAlignment="1" applyProtection="1">
      <alignment horizontal="center"/>
      <protection hidden="1"/>
    </xf>
    <xf numFmtId="165" fontId="6" fillId="0" borderId="13" xfId="0" applyNumberFormat="1" applyFont="1" applyBorder="1" applyAlignment="1" applyProtection="1">
      <alignment horizontal="center"/>
      <protection hidden="1"/>
    </xf>
    <xf numFmtId="4" fontId="6" fillId="0" borderId="26" xfId="1" applyNumberFormat="1" applyFont="1" applyBorder="1" applyAlignment="1" applyProtection="1">
      <alignment horizontal="center"/>
      <protection hidden="1"/>
    </xf>
    <xf numFmtId="4" fontId="6" fillId="0" borderId="31" xfId="1" applyNumberFormat="1" applyFont="1" applyBorder="1" applyAlignment="1" applyProtection="1">
      <alignment horizontal="center"/>
      <protection hidden="1"/>
    </xf>
    <xf numFmtId="4" fontId="1" fillId="0" borderId="0" xfId="0" applyNumberFormat="1" applyFont="1" applyFill="1" applyBorder="1" applyAlignment="1" applyProtection="1">
      <alignment horizontal="right"/>
    </xf>
    <xf numFmtId="0" fontId="5" fillId="6" borderId="0" xfId="0" applyFont="1" applyFill="1" applyBorder="1" applyAlignment="1" applyProtection="1"/>
    <xf numFmtId="0" fontId="1" fillId="6" borderId="0" xfId="0" applyFont="1" applyFill="1" applyBorder="1" applyAlignment="1" applyProtection="1">
      <alignment horizontal="center" vertical="center"/>
    </xf>
    <xf numFmtId="4" fontId="5" fillId="2" borderId="1" xfId="0" quotePrefix="1" applyNumberFormat="1" applyFont="1" applyFill="1" applyBorder="1" applyAlignment="1" applyProtection="1">
      <alignment horizontal="center"/>
      <protection locked="0"/>
    </xf>
    <xf numFmtId="0" fontId="32" fillId="7" borderId="1" xfId="0" applyFont="1" applyFill="1" applyBorder="1" applyAlignment="1" applyProtection="1">
      <alignment horizontal="center"/>
    </xf>
    <xf numFmtId="0" fontId="36" fillId="0" borderId="0" xfId="0" applyFont="1" applyAlignment="1" applyProtection="1">
      <alignment horizontal="left"/>
    </xf>
    <xf numFmtId="0" fontId="37" fillId="6" borderId="0" xfId="0" applyFont="1" applyFill="1" applyBorder="1" applyAlignment="1" applyProtection="1">
      <alignment horizontal="center" vertical="center"/>
    </xf>
    <xf numFmtId="0" fontId="35" fillId="0" borderId="0" xfId="0" applyFont="1" applyAlignment="1" applyProtection="1">
      <protection hidden="1"/>
    </xf>
    <xf numFmtId="0" fontId="6" fillId="0" borderId="0" xfId="0" applyFont="1" applyAlignment="1" applyProtection="1"/>
    <xf numFmtId="0" fontId="35" fillId="0" borderId="0" xfId="0" applyFont="1" applyAlignment="1" applyProtection="1"/>
    <xf numFmtId="0" fontId="6" fillId="6" borderId="0" xfId="0" applyFont="1" applyFill="1" applyBorder="1" applyAlignment="1" applyProtection="1">
      <alignment horizontal="left"/>
    </xf>
    <xf numFmtId="0" fontId="6" fillId="6" borderId="0" xfId="0" applyFont="1" applyFill="1" applyAlignment="1" applyProtection="1">
      <alignment horizontal="center"/>
    </xf>
    <xf numFmtId="0" fontId="35" fillId="0" borderId="0" xfId="0" applyFont="1" applyAlignment="1" applyProtection="1">
      <alignment horizontal="left"/>
    </xf>
    <xf numFmtId="0" fontId="6" fillId="6" borderId="0" xfId="0" applyNumberFormat="1" applyFont="1" applyFill="1" applyBorder="1" applyAlignment="1" applyProtection="1">
      <alignment horizontal="center"/>
    </xf>
    <xf numFmtId="40" fontId="6" fillId="6" borderId="0" xfId="1" applyNumberFormat="1" applyFont="1" applyFill="1" applyBorder="1" applyAlignment="1" applyProtection="1">
      <alignment horizontal="center"/>
    </xf>
    <xf numFmtId="0" fontId="6" fillId="6" borderId="0" xfId="0" applyFont="1" applyFill="1" applyBorder="1" applyProtection="1"/>
    <xf numFmtId="0" fontId="2" fillId="6" borderId="0" xfId="0" applyFont="1" applyFill="1" applyBorder="1" applyProtection="1"/>
    <xf numFmtId="0" fontId="2" fillId="6" borderId="0" xfId="0" applyFont="1" applyFill="1" applyBorder="1" applyAlignment="1" applyProtection="1"/>
    <xf numFmtId="4" fontId="6" fillId="6" borderId="0" xfId="0" applyNumberFormat="1" applyFont="1" applyFill="1" applyBorder="1" applyAlignment="1" applyProtection="1">
      <alignment horizontal="left"/>
    </xf>
    <xf numFmtId="0" fontId="5" fillId="0" borderId="0" xfId="0" applyFont="1" applyAlignment="1" applyProtection="1">
      <alignment horizontal="right"/>
    </xf>
    <xf numFmtId="0" fontId="2" fillId="6" borderId="0" xfId="0" applyFont="1" applyFill="1" applyBorder="1" applyAlignment="1" applyProtection="1">
      <alignment horizontal="center"/>
    </xf>
    <xf numFmtId="4" fontId="2" fillId="6" borderId="0" xfId="0" applyNumberFormat="1" applyFont="1" applyFill="1" applyBorder="1" applyAlignment="1" applyProtection="1">
      <alignment horizontal="right"/>
    </xf>
    <xf numFmtId="0" fontId="0" fillId="6" borderId="0" xfId="0" applyFill="1" applyBorder="1" applyAlignment="1" applyProtection="1"/>
    <xf numFmtId="0" fontId="2" fillId="0" borderId="0" xfId="0" applyFont="1" applyBorder="1" applyAlignment="1" applyProtection="1">
      <alignment horizontal="center"/>
    </xf>
    <xf numFmtId="0" fontId="1" fillId="0" borderId="0" xfId="0" applyFont="1" applyBorder="1" applyAlignment="1" applyProtection="1">
      <alignment horizontal="center"/>
    </xf>
    <xf numFmtId="0" fontId="35" fillId="0" borderId="0" xfId="0" applyFont="1" applyBorder="1" applyAlignment="1" applyProtection="1"/>
    <xf numFmtId="0" fontId="6" fillId="6" borderId="0" xfId="0" applyFont="1" applyFill="1" applyBorder="1" applyAlignment="1" applyProtection="1">
      <alignment horizontal="right"/>
    </xf>
    <xf numFmtId="1" fontId="30" fillId="6" borderId="0" xfId="0" applyNumberFormat="1" applyFont="1" applyFill="1" applyBorder="1" applyAlignment="1" applyProtection="1">
      <alignment horizontal="center"/>
    </xf>
    <xf numFmtId="0" fontId="35" fillId="0" borderId="0" xfId="0" applyFont="1" applyAlignment="1" applyProtection="1">
      <alignment horizontal="left" wrapText="1"/>
    </xf>
    <xf numFmtId="0" fontId="35" fillId="0" borderId="0" xfId="0" applyFont="1" applyAlignment="1">
      <alignment horizontal="left"/>
    </xf>
    <xf numFmtId="0" fontId="0" fillId="6" borderId="0" xfId="0" applyFont="1" applyFill="1" applyBorder="1" applyAlignment="1" applyProtection="1"/>
    <xf numFmtId="0" fontId="30" fillId="0" borderId="0" xfId="0" applyFont="1"/>
    <xf numFmtId="0" fontId="38" fillId="0" borderId="0" xfId="0" applyFont="1"/>
    <xf numFmtId="0" fontId="39" fillId="0" borderId="0" xfId="0" applyFont="1"/>
    <xf numFmtId="165" fontId="4" fillId="6" borderId="0" xfId="0" applyNumberFormat="1" applyFont="1" applyFill="1" applyBorder="1" applyAlignment="1" applyProtection="1">
      <alignment horizontal="center"/>
    </xf>
    <xf numFmtId="4" fontId="4" fillId="6" borderId="0" xfId="0" applyNumberFormat="1" applyFont="1" applyFill="1" applyBorder="1" applyAlignment="1" applyProtection="1">
      <alignment horizontal="center"/>
    </xf>
    <xf numFmtId="166" fontId="4" fillId="6" borderId="0" xfId="0" applyNumberFormat="1" applyFont="1" applyFill="1" applyBorder="1" applyAlignment="1" applyProtection="1">
      <alignment horizontal="center"/>
    </xf>
    <xf numFmtId="0" fontId="0" fillId="4" borderId="15" xfId="0" applyFill="1" applyBorder="1" applyAlignment="1">
      <alignment horizontal="center"/>
    </xf>
    <xf numFmtId="0" fontId="0" fillId="0" borderId="16" xfId="0" applyBorder="1" applyAlignment="1">
      <alignment horizontal="center"/>
    </xf>
    <xf numFmtId="0" fontId="0" fillId="3" borderId="8" xfId="0" applyFill="1" applyBorder="1" applyAlignment="1">
      <alignment horizontal="center"/>
    </xf>
    <xf numFmtId="0" fontId="0" fillId="3" borderId="17" xfId="0" applyFill="1" applyBorder="1" applyAlignment="1">
      <alignment horizontal="center"/>
    </xf>
    <xf numFmtId="2" fontId="3" fillId="0" borderId="0" xfId="0" quotePrefix="1" applyNumberFormat="1" applyFont="1" applyAlignment="1">
      <alignment horizontal="left" wrapText="1"/>
    </xf>
    <xf numFmtId="0" fontId="0" fillId="0" borderId="0" xfId="0" applyAlignment="1">
      <alignment horizontal="left" wrapText="1"/>
    </xf>
    <xf numFmtId="4" fontId="4" fillId="0" borderId="8" xfId="0" applyNumberFormat="1" applyFont="1" applyFill="1" applyBorder="1" applyAlignment="1" applyProtection="1">
      <alignment vertical="center" wrapText="1"/>
      <protection hidden="1"/>
    </xf>
    <xf numFmtId="4" fontId="4" fillId="0" borderId="17" xfId="0" applyNumberFormat="1" applyFont="1" applyFill="1" applyBorder="1" applyAlignment="1" applyProtection="1">
      <alignment vertical="center" wrapText="1"/>
      <protection hidden="1"/>
    </xf>
    <xf numFmtId="49" fontId="5" fillId="2" borderId="8" xfId="0" applyNumberFormat="1" applyFont="1" applyFill="1" applyBorder="1" applyAlignment="1" applyProtection="1">
      <alignment horizontal="center"/>
      <protection locked="0"/>
    </xf>
    <xf numFmtId="0" fontId="3" fillId="2" borderId="19" xfId="0" applyFont="1" applyFill="1" applyBorder="1" applyAlignment="1" applyProtection="1">
      <alignment horizontal="center"/>
      <protection locked="0"/>
    </xf>
    <xf numFmtId="0" fontId="3" fillId="2" borderId="17" xfId="0" applyFont="1" applyFill="1" applyBorder="1" applyAlignment="1" applyProtection="1">
      <alignment horizontal="center"/>
      <protection locked="0"/>
    </xf>
    <xf numFmtId="0" fontId="5" fillId="0" borderId="20" xfId="0" applyFont="1" applyBorder="1" applyAlignment="1" applyProtection="1">
      <alignment horizontal="center" vertical="center" wrapText="1"/>
    </xf>
    <xf numFmtId="0" fontId="0" fillId="0" borderId="10" xfId="0" applyBorder="1" applyAlignment="1" applyProtection="1">
      <alignment vertical="center" wrapText="1"/>
    </xf>
    <xf numFmtId="0" fontId="5" fillId="0" borderId="20" xfId="0" applyFont="1" applyBorder="1" applyAlignment="1" applyProtection="1">
      <alignment horizontal="center"/>
    </xf>
    <xf numFmtId="0" fontId="0" fillId="0" borderId="10" xfId="0" applyBorder="1" applyAlignment="1" applyProtection="1">
      <alignment horizontal="center"/>
    </xf>
    <xf numFmtId="2" fontId="4" fillId="2" borderId="20" xfId="0" applyNumberFormat="1" applyFont="1" applyFill="1" applyBorder="1" applyAlignment="1" applyProtection="1">
      <alignment horizontal="center"/>
      <protection locked="0"/>
    </xf>
    <xf numFmtId="2" fontId="0" fillId="0" borderId="10" xfId="0" applyNumberFormat="1" applyBorder="1" applyAlignment="1" applyProtection="1">
      <protection locked="0"/>
    </xf>
    <xf numFmtId="0" fontId="1" fillId="0" borderId="1" xfId="0" applyFont="1" applyFill="1" applyBorder="1" applyAlignment="1" applyProtection="1">
      <alignment horizontal="center"/>
    </xf>
    <xf numFmtId="0" fontId="1" fillId="0" borderId="1" xfId="0" applyFont="1" applyBorder="1" applyAlignment="1" applyProtection="1">
      <alignment horizontal="center"/>
    </xf>
    <xf numFmtId="0" fontId="28" fillId="0" borderId="23" xfId="0" applyFont="1" applyBorder="1" applyAlignment="1" applyProtection="1">
      <alignment horizontal="right"/>
    </xf>
    <xf numFmtId="0" fontId="28" fillId="0" borderId="24" xfId="0" applyFont="1" applyBorder="1" applyAlignment="1" applyProtection="1">
      <alignment horizontal="right"/>
    </xf>
    <xf numFmtId="0" fontId="28" fillId="0" borderId="0" xfId="0" quotePrefix="1" applyFont="1" applyFill="1" applyBorder="1" applyAlignment="1" applyProtection="1">
      <alignment horizontal="right"/>
    </xf>
    <xf numFmtId="0" fontId="30" fillId="0" borderId="0" xfId="0" applyFont="1" applyBorder="1" applyAlignment="1">
      <alignment horizontal="right"/>
    </xf>
    <xf numFmtId="0" fontId="30" fillId="0" borderId="0" xfId="0" applyFont="1" applyAlignment="1" applyProtection="1">
      <alignment horizontal="center"/>
    </xf>
    <xf numFmtId="0" fontId="30" fillId="0" borderId="0" xfId="0" applyFont="1" applyAlignment="1"/>
    <xf numFmtId="0" fontId="0" fillId="0" borderId="17" xfId="0" applyFill="1" applyBorder="1" applyAlignment="1" applyProtection="1">
      <alignment vertical="center" wrapText="1"/>
      <protection hidden="1"/>
    </xf>
    <xf numFmtId="0" fontId="5" fillId="0" borderId="0" xfId="0" applyFont="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6" borderId="0" xfId="0" applyFont="1" applyFill="1" applyBorder="1" applyAlignment="1" applyProtection="1">
      <alignment horizontal="center" vertical="top" wrapText="1"/>
    </xf>
    <xf numFmtId="0" fontId="5" fillId="0" borderId="0" xfId="0" applyFont="1" applyAlignment="1" applyProtection="1">
      <alignment horizontal="right"/>
    </xf>
    <xf numFmtId="0" fontId="0" fillId="0" borderId="24" xfId="0" applyBorder="1" applyAlignment="1">
      <alignment horizontal="right"/>
    </xf>
    <xf numFmtId="49" fontId="26" fillId="6" borderId="0" xfId="0" applyNumberFormat="1" applyFont="1" applyFill="1" applyBorder="1" applyAlignment="1" applyProtection="1">
      <alignment horizontal="center" wrapText="1"/>
    </xf>
    <xf numFmtId="0" fontId="0" fillId="0" borderId="0" xfId="0" applyAlignment="1">
      <alignment wrapText="1"/>
    </xf>
    <xf numFmtId="0" fontId="6" fillId="6" borderId="0" xfId="0" applyFont="1" applyFill="1" applyBorder="1" applyAlignment="1" applyProtection="1"/>
    <xf numFmtId="0" fontId="0" fillId="6" borderId="0" xfId="0" applyFill="1" applyBorder="1" applyAlignment="1" applyProtection="1"/>
    <xf numFmtId="0" fontId="35" fillId="0" borderId="0" xfId="0" applyFont="1" applyAlignment="1" applyProtection="1">
      <alignment horizontal="left"/>
      <protection hidden="1"/>
    </xf>
    <xf numFmtId="0" fontId="0" fillId="0" borderId="0" xfId="0" applyAlignment="1"/>
    <xf numFmtId="0" fontId="32" fillId="7" borderId="0" xfId="0" applyFont="1" applyFill="1" applyAlignment="1" applyProtection="1"/>
    <xf numFmtId="0" fontId="30" fillId="7" borderId="0" xfId="0" applyFont="1" applyFill="1" applyAlignment="1"/>
    <xf numFmtId="166" fontId="6" fillId="0" borderId="11" xfId="0" applyNumberFormat="1" applyFont="1" applyBorder="1" applyAlignment="1" applyProtection="1">
      <alignment horizontal="center"/>
      <protection hidden="1"/>
    </xf>
    <xf numFmtId="0" fontId="0" fillId="0" borderId="33" xfId="0" applyBorder="1" applyAlignment="1" applyProtection="1">
      <alignment horizontal="center"/>
      <protection hidden="1"/>
    </xf>
    <xf numFmtId="166" fontId="6" fillId="0" borderId="23"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166" fontId="6" fillId="0" borderId="33" xfId="0" applyNumberFormat="1" applyFont="1" applyBorder="1" applyAlignment="1" applyProtection="1">
      <alignment horizontal="center"/>
      <protection hidden="1"/>
    </xf>
    <xf numFmtId="14" fontId="6" fillId="2" borderId="20" xfId="0" applyNumberFormat="1" applyFont="1" applyFill="1" applyBorder="1" applyAlignment="1" applyProtection="1">
      <protection locked="0"/>
    </xf>
    <xf numFmtId="0" fontId="0" fillId="0" borderId="10" xfId="0" applyBorder="1" applyAlignment="1" applyProtection="1">
      <protection locked="0"/>
    </xf>
    <xf numFmtId="0" fontId="0" fillId="6" borderId="0" xfId="0" applyFill="1" applyBorder="1" applyAlignment="1" applyProtection="1">
      <alignment wrapText="1"/>
    </xf>
    <xf numFmtId="0" fontId="6" fillId="5" borderId="20" xfId="0" applyFont="1" applyFill="1" applyBorder="1" applyAlignment="1" applyProtection="1">
      <protection locked="0"/>
    </xf>
    <xf numFmtId="0" fontId="0" fillId="5" borderId="10" xfId="0" applyFill="1" applyBorder="1" applyAlignment="1" applyProtection="1">
      <protection locked="0"/>
    </xf>
    <xf numFmtId="0" fontId="29" fillId="0" borderId="7" xfId="0" applyFont="1" applyBorder="1" applyAlignment="1" applyProtection="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49" fontId="4" fillId="2" borderId="20" xfId="0" applyNumberFormat="1" applyFont="1" applyFill="1" applyBorder="1" applyAlignment="1" applyProtection="1">
      <alignment horizontal="center"/>
      <protection locked="0"/>
    </xf>
    <xf numFmtId="49" fontId="4" fillId="0" borderId="22" xfId="0" applyNumberFormat="1" applyFont="1" applyBorder="1" applyAlignment="1" applyProtection="1">
      <alignment horizontal="center"/>
      <protection locked="0"/>
    </xf>
    <xf numFmtId="49" fontId="4" fillId="0" borderId="10" xfId="0" applyNumberFormat="1" applyFont="1" applyBorder="1" applyAlignment="1" applyProtection="1">
      <alignment horizontal="center"/>
      <protection locked="0"/>
    </xf>
    <xf numFmtId="0" fontId="0" fillId="0" borderId="0" xfId="0" applyFont="1" applyBorder="1" applyAlignment="1" applyProtection="1">
      <alignment horizontal="left"/>
    </xf>
    <xf numFmtId="0" fontId="0" fillId="0" borderId="0" xfId="0" applyFont="1" applyAlignment="1" applyProtection="1"/>
    <xf numFmtId="0" fontId="32" fillId="7" borderId="1" xfId="0" applyFont="1" applyFill="1" applyBorder="1" applyAlignment="1" applyProtection="1">
      <alignment horizontal="center"/>
    </xf>
    <xf numFmtId="0" fontId="0" fillId="0" borderId="1" xfId="0" applyBorder="1" applyAlignment="1">
      <alignment horizontal="center"/>
    </xf>
    <xf numFmtId="0" fontId="32" fillId="7" borderId="21" xfId="0" applyFont="1" applyFill="1" applyBorder="1" applyAlignment="1" applyProtection="1">
      <alignment horizontal="center"/>
    </xf>
    <xf numFmtId="0" fontId="35" fillId="0" borderId="7" xfId="0" applyFont="1" applyBorder="1" applyAlignment="1">
      <alignment horizontal="center"/>
    </xf>
    <xf numFmtId="0" fontId="32" fillId="2"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30" fillId="2" borderId="0" xfId="0" applyFont="1" applyFill="1" applyAlignment="1" applyProtection="1">
      <alignment horizontal="left" vertical="top" wrapText="1"/>
      <protection locked="0"/>
    </xf>
    <xf numFmtId="0" fontId="29" fillId="0" borderId="28" xfId="0" applyFont="1" applyBorder="1" applyAlignment="1" applyProtection="1">
      <alignment horizontal="center"/>
      <protection hidden="1"/>
    </xf>
    <xf numFmtId="0" fontId="0" fillId="0" borderId="31" xfId="0" applyBorder="1" applyAlignment="1" applyProtection="1">
      <alignment horizontal="center"/>
      <protection hidden="1"/>
    </xf>
    <xf numFmtId="14" fontId="6" fillId="6" borderId="0" xfId="0" applyNumberFormat="1" applyFont="1" applyFill="1" applyBorder="1" applyAlignment="1" applyProtection="1"/>
    <xf numFmtId="0" fontId="2" fillId="0" borderId="20" xfId="0" applyFont="1" applyBorder="1" applyAlignment="1" applyProtection="1">
      <alignment horizontal="center"/>
    </xf>
    <xf numFmtId="0" fontId="0" fillId="0" borderId="22" xfId="0" applyBorder="1" applyAlignment="1">
      <alignment horizontal="center"/>
    </xf>
    <xf numFmtId="166" fontId="6" fillId="0" borderId="26" xfId="0" applyNumberFormat="1" applyFont="1" applyBorder="1" applyAlignment="1" applyProtection="1">
      <alignment horizontal="center"/>
      <protection hidden="1"/>
    </xf>
    <xf numFmtId="0" fontId="0" fillId="0" borderId="28" xfId="0" applyBorder="1" applyAlignment="1" applyProtection="1">
      <alignment horizontal="center"/>
      <protection hidden="1"/>
    </xf>
    <xf numFmtId="0" fontId="32" fillId="6" borderId="0" xfId="0" applyFont="1" applyFill="1" applyBorder="1" applyAlignment="1" applyProtection="1"/>
    <xf numFmtId="0" fontId="0" fillId="6" borderId="0" xfId="0" applyFill="1" applyBorder="1" applyAlignment="1"/>
    <xf numFmtId="0" fontId="26" fillId="6" borderId="0" xfId="0" applyNumberFormat="1" applyFont="1" applyFill="1" applyBorder="1" applyAlignment="1" applyProtection="1">
      <alignment horizontal="center"/>
    </xf>
    <xf numFmtId="0" fontId="0" fillId="0" borderId="0" xfId="0" applyAlignment="1">
      <alignment horizontal="center"/>
    </xf>
    <xf numFmtId="0" fontId="0" fillId="0" borderId="8" xfId="0" applyBorder="1" applyAlignment="1">
      <alignment wrapText="1"/>
    </xf>
    <xf numFmtId="0" fontId="0" fillId="0" borderId="19" xfId="0" applyBorder="1" applyAlignment="1">
      <alignment wrapText="1"/>
    </xf>
    <xf numFmtId="0" fontId="0" fillId="0" borderId="17" xfId="0" applyBorder="1" applyAlignment="1">
      <alignment wrapText="1"/>
    </xf>
  </cellXfs>
  <cellStyles count="3">
    <cellStyle name="Navadno" xfId="0" builtinId="0"/>
    <cellStyle name="Odstotek" xfId="2" builtinId="5"/>
    <cellStyle name="Vejica" xfId="1" builtinId="3"/>
  </cellStyles>
  <dxfs count="0"/>
  <tableStyles count="0" defaultTableStyle="TableStyleMedium2" defaultPivotStyle="PivotStyleLight16"/>
  <colors>
    <mruColors>
      <color rgb="FFFFFF99"/>
      <color rgb="FFFFCC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2247900</xdr:colOff>
      <xdr:row>0</xdr:row>
      <xdr:rowOff>47625</xdr:rowOff>
    </xdr:from>
    <xdr:to>
      <xdr:col>1</xdr:col>
      <xdr:colOff>2394144</xdr:colOff>
      <xdr:row>4</xdr:row>
      <xdr:rowOff>133255</xdr:rowOff>
    </xdr:to>
    <xdr:pic>
      <xdr:nvPicPr>
        <xdr:cNvPr id="2" name="Slika 1">
          <a:extLst>
            <a:ext uri="{FF2B5EF4-FFF2-40B4-BE49-F238E27FC236}">
              <a16:creationId xmlns:a16="http://schemas.microsoft.com/office/drawing/2014/main" id="{F2A61E41-8887-472A-BA4D-CC5D5CC3709D}"/>
            </a:ext>
          </a:extLst>
        </xdr:cNvPr>
        <xdr:cNvPicPr>
          <a:picLocks noChangeAspect="1"/>
        </xdr:cNvPicPr>
      </xdr:nvPicPr>
      <xdr:blipFill>
        <a:blip xmlns:r="http://schemas.openxmlformats.org/officeDocument/2006/relationships" r:embed="rId1"/>
        <a:stretch>
          <a:fillRect/>
        </a:stretch>
      </xdr:blipFill>
      <xdr:spPr>
        <a:xfrm>
          <a:off x="2247900" y="47625"/>
          <a:ext cx="3523809" cy="7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z270043\AppData\Local\Temp\notes8E3693\Pripomo&#269;ek%20-%20dejanski%20obra&#269;un-2013-4.0%20-%20ZUTD-A+ZPIZ-2%20brez%20za&#353;&#269;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odila"/>
      <sheetName val="šifrant"/>
      <sheetName val="skriti šifrant"/>
      <sheetName val="1.obr."/>
      <sheetName val="2.obr."/>
      <sheetName val="3.obr."/>
      <sheetName val="4.obr."/>
      <sheetName val="5.obr."/>
      <sheetName val="6.obr."/>
      <sheetName val="7.obr."/>
      <sheetName val="8.obr."/>
      <sheetName val="9.obr."/>
      <sheetName val="10.obr."/>
      <sheetName val="zahtevek"/>
    </sheetNames>
    <sheetDataSet>
      <sheetData sheetId="0" refreshError="1"/>
      <sheetData sheetId="1" refreshError="1">
        <row r="1">
          <cell r="A1" t="str">
            <v>šifra razloga zadržanosti</v>
          </cell>
          <cell r="B1" t="str">
            <v>Naziv</v>
          </cell>
        </row>
        <row r="2">
          <cell r="A2">
            <v>1</v>
          </cell>
          <cell r="B2" t="str">
            <v>BOLEZEN</v>
          </cell>
        </row>
        <row r="3">
          <cell r="A3">
            <v>2</v>
          </cell>
          <cell r="B3" t="str">
            <v>POŠKODBA IZVEN DELA</v>
          </cell>
        </row>
        <row r="4">
          <cell r="A4">
            <v>5</v>
          </cell>
          <cell r="B4" t="str">
            <v>POŠKODBA PO TRETJI OSEBI IZVEN DELA</v>
          </cell>
        </row>
        <row r="5">
          <cell r="A5">
            <v>7</v>
          </cell>
          <cell r="B5" t="str">
            <v>TRANSPLANTACIJA</v>
          </cell>
        </row>
        <row r="6">
          <cell r="A6">
            <v>8</v>
          </cell>
          <cell r="B6" t="str">
            <v>IZOLACIJA</v>
          </cell>
        </row>
        <row r="7">
          <cell r="A7">
            <v>9</v>
          </cell>
          <cell r="B7" t="str">
            <v>SPREMSTVO</v>
          </cell>
        </row>
        <row r="8">
          <cell r="A8">
            <v>3</v>
          </cell>
          <cell r="B8" t="str">
            <v>POKLICNA BOLEZEN</v>
          </cell>
        </row>
        <row r="9">
          <cell r="A9">
            <v>4</v>
          </cell>
          <cell r="B9" t="str">
            <v>POŠKODBA PRI DELU</v>
          </cell>
        </row>
        <row r="10">
          <cell r="A10">
            <v>6</v>
          </cell>
          <cell r="B10" t="str">
            <v>NEGA</v>
          </cell>
        </row>
        <row r="11">
          <cell r="A11">
            <v>10</v>
          </cell>
          <cell r="B11" t="str">
            <v>USPOSABLJANJE ZA REHABILITACIJO OTROKA</v>
          </cell>
        </row>
        <row r="12">
          <cell r="A12">
            <v>11</v>
          </cell>
          <cell r="B12" t="str">
            <v>POŠKODBA, NASTALA PRI AKTIVNOSTIH IZ 18. ČLENA ZAKONA</v>
          </cell>
        </row>
        <row r="13">
          <cell r="A13">
            <v>12</v>
          </cell>
          <cell r="B13" t="str">
            <v>DAROVANJE KRVI</v>
          </cell>
        </row>
        <row r="16">
          <cell r="B16" t="str">
            <v>Upoštevanje odstotka znižanja osnove za obdobje zadržanosti v breme ZZZS*</v>
          </cell>
        </row>
        <row r="17">
          <cell r="A17" t="str">
            <v>A</v>
          </cell>
          <cell r="B17" t="str">
            <v>do vključno 90. koledar.dneva</v>
          </cell>
        </row>
        <row r="18">
          <cell r="A18" t="str">
            <v>B</v>
          </cell>
          <cell r="B18" t="str">
            <v>od vključno 91. koledar.dneva</v>
          </cell>
        </row>
        <row r="19">
          <cell r="A19" t="str">
            <v>A ali B</v>
          </cell>
          <cell r="B19" t="str">
            <v>za celotno obdobje neprekinjene zadržanosti v breme ZZZS</v>
          </cell>
        </row>
        <row r="22">
          <cell r="A22" t="str">
            <v>*Znižani odstotki za prvih 90 koledarskih dni zadržanosti v breme obveznega zdravstvenega zavarovanja se uporabijo za tiste zavarovance, ki pridobijo pravico do nadomestila plače v breme obveznega zdravstvenega zavarovanja od dneva uveljavitve ZUJF dalje, torej od vključno 31.05.2012 dalje.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indexed="35"/>
  </sheetPr>
  <dimension ref="A4:E82"/>
  <sheetViews>
    <sheetView showGridLines="0" tabSelected="1" topLeftCell="A10" workbookViewId="0">
      <selection activeCell="A10" sqref="A10"/>
    </sheetView>
  </sheetViews>
  <sheetFormatPr defaultColWidth="9.109375" defaultRowHeight="13.2" x14ac:dyDescent="0.25"/>
  <cols>
    <col min="1" max="1" width="50.33203125" style="6" customWidth="1"/>
    <col min="2" max="2" width="75.5546875" style="6" customWidth="1"/>
    <col min="3" max="16384" width="9.109375" style="6"/>
  </cols>
  <sheetData>
    <row r="4" spans="1:3" ht="13.8" x14ac:dyDescent="0.25">
      <c r="A4" s="13"/>
      <c r="B4" s="14"/>
      <c r="C4" s="14"/>
    </row>
    <row r="7" spans="1:3" x14ac:dyDescent="0.25">
      <c r="A7" s="5" t="s">
        <v>78</v>
      </c>
      <c r="B7" s="5"/>
    </row>
    <row r="8" spans="1:3" x14ac:dyDescent="0.25">
      <c r="A8" s="5" t="s">
        <v>79</v>
      </c>
      <c r="B8" s="5"/>
    </row>
    <row r="9" spans="1:3" x14ac:dyDescent="0.25">
      <c r="A9" s="5"/>
      <c r="B9" s="5"/>
    </row>
    <row r="10" spans="1:3" ht="15.6" x14ac:dyDescent="0.3">
      <c r="A10" s="234" t="s">
        <v>111</v>
      </c>
      <c r="B10" s="5"/>
    </row>
    <row r="11" spans="1:3" x14ac:dyDescent="0.25">
      <c r="A11" s="5"/>
      <c r="B11" s="5"/>
    </row>
    <row r="12" spans="1:3" x14ac:dyDescent="0.25">
      <c r="A12" s="5"/>
      <c r="B12" s="5"/>
    </row>
    <row r="13" spans="1:3" x14ac:dyDescent="0.25">
      <c r="A13" s="5" t="s">
        <v>51</v>
      </c>
      <c r="B13" s="5"/>
    </row>
    <row r="14" spans="1:3" x14ac:dyDescent="0.25">
      <c r="A14" s="26" t="s">
        <v>52</v>
      </c>
      <c r="B14" s="5"/>
    </row>
    <row r="15" spans="1:3" x14ac:dyDescent="0.25">
      <c r="A15" s="26" t="s">
        <v>53</v>
      </c>
      <c r="B15" s="5"/>
    </row>
    <row r="16" spans="1:3" x14ac:dyDescent="0.25">
      <c r="A16" s="26"/>
      <c r="B16" s="5"/>
    </row>
    <row r="17" spans="1:2" ht="13.5" customHeight="1" x14ac:dyDescent="0.25">
      <c r="A17" s="26"/>
      <c r="B17" s="5"/>
    </row>
    <row r="18" spans="1:2" ht="13.5" customHeight="1" x14ac:dyDescent="0.25">
      <c r="A18" s="26" t="s">
        <v>110</v>
      </c>
      <c r="B18" s="5"/>
    </row>
    <row r="19" spans="1:2" ht="13.5" customHeight="1" x14ac:dyDescent="0.25">
      <c r="A19" s="233" t="s">
        <v>109</v>
      </c>
      <c r="B19" s="5"/>
    </row>
    <row r="20" spans="1:2" x14ac:dyDescent="0.25">
      <c r="A20" s="5" t="s">
        <v>108</v>
      </c>
      <c r="B20" s="5"/>
    </row>
    <row r="21" spans="1:2" x14ac:dyDescent="0.25">
      <c r="A21" s="5" t="s">
        <v>85</v>
      </c>
      <c r="B21" s="5"/>
    </row>
    <row r="22" spans="1:2" x14ac:dyDescent="0.25">
      <c r="A22" s="5"/>
      <c r="B22" s="5"/>
    </row>
    <row r="23" spans="1:2" x14ac:dyDescent="0.25">
      <c r="A23" s="5" t="s">
        <v>40</v>
      </c>
      <c r="B23" s="5"/>
    </row>
    <row r="24" spans="1:2" x14ac:dyDescent="0.25">
      <c r="A24" s="5" t="s">
        <v>41</v>
      </c>
      <c r="B24" s="5"/>
    </row>
    <row r="25" spans="1:2" x14ac:dyDescent="0.25">
      <c r="A25" s="5"/>
      <c r="B25" s="5"/>
    </row>
    <row r="26" spans="1:2" x14ac:dyDescent="0.25">
      <c r="A26" s="5" t="s">
        <v>28</v>
      </c>
      <c r="B26" s="5"/>
    </row>
    <row r="27" spans="1:2" x14ac:dyDescent="0.25">
      <c r="A27" s="5" t="s">
        <v>22</v>
      </c>
      <c r="B27" s="5"/>
    </row>
    <row r="28" spans="1:2" x14ac:dyDescent="0.25">
      <c r="A28" s="5" t="s">
        <v>30</v>
      </c>
      <c r="B28" s="5"/>
    </row>
    <row r="29" spans="1:2" x14ac:dyDescent="0.25">
      <c r="A29" s="5"/>
      <c r="B29" s="5"/>
    </row>
    <row r="30" spans="1:2" x14ac:dyDescent="0.25">
      <c r="A30" s="5" t="s">
        <v>99</v>
      </c>
      <c r="B30" s="5"/>
    </row>
    <row r="31" spans="1:2" x14ac:dyDescent="0.25">
      <c r="A31" s="5"/>
      <c r="B31" s="5"/>
    </row>
    <row r="32" spans="1:2" x14ac:dyDescent="0.25">
      <c r="A32" s="7">
        <v>43931</v>
      </c>
      <c r="B32" s="8"/>
    </row>
    <row r="36" spans="1:5" x14ac:dyDescent="0.25">
      <c r="E36" s="9"/>
    </row>
    <row r="42" spans="1:5" s="10" customFormat="1" x14ac:dyDescent="0.25"/>
    <row r="44" spans="1:5" ht="13.8" x14ac:dyDescent="0.25">
      <c r="A44" s="11"/>
    </row>
    <row r="54" ht="13.5" customHeight="1" x14ac:dyDescent="0.25"/>
    <row r="65" ht="38.25" customHeight="1" x14ac:dyDescent="0.25"/>
    <row r="82" ht="36" customHeight="1" x14ac:dyDescent="0.25"/>
  </sheetData>
  <sheetProtection algorithmName="SHA-512" hashValue="f9vY6w3s4h2G17eE6tQM9randp9mMsYUIvHUy3NEUU0ScWvYj4RkWOw4ffmnuXNkD2miIxEFgi7hgnnZd6tPhg==" saltValue="zYZ8cowkA/cdWIalQcBaCA==" spinCount="100000" sheet="1" selectLockedCells="1"/>
  <phoneticPr fontId="2" type="noConversion"/>
  <pageMargins left="0.25" right="0.25" top="0.75" bottom="0.75" header="0.3" footer="0.3"/>
  <pageSetup paperSize="9" orientation="landscape" horizontalDpi="120" verticalDpi="144"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tauHLC9U0sgzDgClMqTDcVCCCyQKXuC6lxLllXRV/P0561NBJyJrowOFb+F0FlGlbSkmtwqwHaHQ/xb0sSocew==" saltValue="7fkr50hGng8K81T3xHpPaw=="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count="3">
    <dataValidation type="list" allowBlank="1" showInputMessage="1" showErrorMessage="1" sqref="H10" xr:uid="{DB3F63A5-9A0F-4874-BBB8-4B623F44A5FF}">
      <formula1>"30,50"</formula1>
    </dataValidation>
    <dataValidation type="list" allowBlank="1" showInputMessage="1" showErrorMessage="1" sqref="C11" xr:uid="{362F9F58-CFC5-41CB-BFC6-5C531222D45A}">
      <formula1>"A,B"</formula1>
    </dataValidation>
    <dataValidation type="list" showInputMessage="1" showErrorMessage="1" sqref="H7:H8" xr:uid="{33D9D877-D758-44E2-8A06-F6B1DEABD595}">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9AC8CB0-0110-4692-8BD7-F027E6AD9726}">
          <x14:formula1>
            <xm:f>'skriti šifrant'!$A$1:$A$3</xm:f>
          </x14:formula1>
          <xm:sqref>H9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VJyYwXKOVgB3UUkaukFacIxcd3vF6PCJDYl1KQ64TD5HiQ2mqvMTKAqko94JKY337kKP3yffXU8sCqGZggo2lg==" saltValue="7civxvqTWbPU/mzHFgjLqw=="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count="3">
    <dataValidation type="list" allowBlank="1" showInputMessage="1" showErrorMessage="1" sqref="H10" xr:uid="{5F85ED23-7A41-44F5-BD01-C1938625A4BD}">
      <formula1>"30,50"</formula1>
    </dataValidation>
    <dataValidation type="list" allowBlank="1" showInputMessage="1" showErrorMessage="1" sqref="C11" xr:uid="{9F8A98CE-FBAC-48D2-80BF-623E797898B5}">
      <formula1>"A,B"</formula1>
    </dataValidation>
    <dataValidation type="list" showInputMessage="1" showErrorMessage="1" sqref="H7:H8" xr:uid="{A1B538A4-B040-4863-A76D-66035933682C}">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4554D4-5F05-442C-8A92-FE8317E22B58}">
          <x14:formula1>
            <xm:f>'skriti šifrant'!$A$1:$A$3</xm:f>
          </x14:formula1>
          <xm:sqref>H9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4">
    <tabColor indexed="11"/>
    <pageSetUpPr fitToPage="1"/>
  </sheetPr>
  <dimension ref="A1:Q45"/>
  <sheetViews>
    <sheetView showGridLines="0" showZeros="0" zoomScaleNormal="100" workbookViewId="0">
      <selection sqref="A1:D1"/>
    </sheetView>
  </sheetViews>
  <sheetFormatPr defaultColWidth="9.109375" defaultRowHeight="13.2" x14ac:dyDescent="0.25"/>
  <cols>
    <col min="1" max="1" width="4.109375" style="130" customWidth="1"/>
    <col min="2" max="2" width="10" style="130" customWidth="1"/>
    <col min="3" max="3" width="14.44140625" style="130" customWidth="1"/>
    <col min="4" max="4" width="11" style="130" customWidth="1"/>
    <col min="5" max="6" width="6.109375" style="54" customWidth="1"/>
    <col min="7" max="7" width="4.5546875" style="130" customWidth="1"/>
    <col min="8" max="8" width="5.88671875" style="130" customWidth="1"/>
    <col min="9" max="9" width="9.6640625" style="130" customWidth="1"/>
    <col min="10" max="10" width="11.33203125" style="54" customWidth="1"/>
    <col min="11" max="11" width="7.44140625" style="54" customWidth="1"/>
    <col min="12" max="12" width="6.88671875" style="54" customWidth="1"/>
    <col min="13" max="13" width="10" style="130" customWidth="1"/>
    <col min="14" max="14" width="12.44140625" style="130" customWidth="1"/>
    <col min="15" max="15" width="13.109375" style="130" customWidth="1"/>
    <col min="16" max="16" width="14.6640625" style="54" customWidth="1"/>
    <col min="17" max="17" width="16.44140625" style="54" customWidth="1"/>
    <col min="18" max="16384" width="9.109375" style="54"/>
  </cols>
  <sheetData>
    <row r="1" spans="1:16" s="79" customFormat="1" ht="15.75" customHeight="1" x14ac:dyDescent="0.25">
      <c r="A1" s="299" t="s">
        <v>84</v>
      </c>
      <c r="B1" s="300"/>
      <c r="C1" s="300"/>
      <c r="D1" s="300"/>
      <c r="E1" s="102"/>
      <c r="F1" s="78" t="s">
        <v>29</v>
      </c>
      <c r="G1" s="80"/>
      <c r="H1" s="80"/>
      <c r="I1" s="80"/>
      <c r="J1" s="80"/>
      <c r="K1" s="80"/>
      <c r="L1" s="80"/>
      <c r="M1" s="80"/>
      <c r="N1" s="80"/>
    </row>
    <row r="2" spans="1:16" s="79" customFormat="1" x14ac:dyDescent="0.25">
      <c r="A2" s="301"/>
      <c r="B2" s="301"/>
      <c r="C2" s="300"/>
      <c r="D2" s="300"/>
      <c r="E2" s="102"/>
      <c r="F2" s="78" t="s">
        <v>73</v>
      </c>
      <c r="G2" s="80"/>
      <c r="H2" s="80"/>
      <c r="I2" s="80"/>
      <c r="J2" s="80"/>
      <c r="K2" s="80"/>
      <c r="L2" s="80"/>
      <c r="M2" s="80"/>
      <c r="N2" s="80"/>
    </row>
    <row r="3" spans="1:16" s="79" customFormat="1" x14ac:dyDescent="0.25">
      <c r="A3" s="301"/>
      <c r="B3" s="301"/>
      <c r="C3" s="300"/>
      <c r="D3" s="300"/>
      <c r="E3" s="102"/>
      <c r="G3" s="103"/>
      <c r="H3" s="103"/>
      <c r="I3" s="103"/>
      <c r="K3" s="81" t="s">
        <v>98</v>
      </c>
      <c r="M3" s="104"/>
      <c r="N3" s="105" t="s">
        <v>10</v>
      </c>
      <c r="O3" s="205">
        <v>2020</v>
      </c>
    </row>
    <row r="4" spans="1:16" s="79" customFormat="1" x14ac:dyDescent="0.25">
      <c r="A4" s="275" t="s">
        <v>100</v>
      </c>
      <c r="B4" s="276"/>
      <c r="C4" s="276"/>
      <c r="D4" s="276"/>
      <c r="F4" s="295" t="s">
        <v>89</v>
      </c>
      <c r="G4" s="296"/>
      <c r="H4" s="296"/>
      <c r="I4" s="82"/>
      <c r="M4" s="83"/>
      <c r="N4" s="80"/>
      <c r="O4" s="80"/>
    </row>
    <row r="5" spans="1:16" s="79" customFormat="1" ht="13.8" x14ac:dyDescent="0.25">
      <c r="C5" s="227"/>
      <c r="D5" s="228"/>
      <c r="E5" s="216"/>
      <c r="F5" s="297" t="s">
        <v>97</v>
      </c>
      <c r="G5" s="298"/>
      <c r="H5" s="298"/>
      <c r="I5" s="80"/>
      <c r="J5" s="84" t="s">
        <v>82</v>
      </c>
      <c r="M5" s="106"/>
      <c r="N5" s="80"/>
      <c r="O5" s="84" t="s">
        <v>91</v>
      </c>
      <c r="P5" s="204"/>
    </row>
    <row r="6" spans="1:16" s="79" customFormat="1" ht="13.8" x14ac:dyDescent="0.25">
      <c r="B6" s="100" t="s">
        <v>112</v>
      </c>
      <c r="C6" s="285"/>
      <c r="D6" s="286"/>
      <c r="E6" s="211"/>
      <c r="F6" s="309"/>
      <c r="G6" s="310"/>
      <c r="H6" s="310"/>
      <c r="I6" s="212"/>
      <c r="J6" s="79" t="s">
        <v>68</v>
      </c>
      <c r="M6" s="106"/>
      <c r="N6" s="86" t="s">
        <v>6</v>
      </c>
      <c r="O6" s="84" t="s">
        <v>92</v>
      </c>
      <c r="P6" s="204"/>
    </row>
    <row r="7" spans="1:16" s="79" customFormat="1" ht="13.8" x14ac:dyDescent="0.25">
      <c r="G7" s="80"/>
      <c r="H7" s="80"/>
      <c r="I7" s="80"/>
      <c r="M7" s="83"/>
      <c r="N7" s="80"/>
      <c r="O7" s="84" t="s">
        <v>96</v>
      </c>
      <c r="P7" s="204"/>
    </row>
    <row r="8" spans="1:16" s="108" customFormat="1" x14ac:dyDescent="0.25">
      <c r="A8" s="95" t="s">
        <v>7</v>
      </c>
      <c r="B8" s="95" t="s">
        <v>20</v>
      </c>
      <c r="C8" s="305" t="s">
        <v>69</v>
      </c>
      <c r="D8" s="306"/>
      <c r="E8" s="147" t="s">
        <v>81</v>
      </c>
      <c r="F8" s="87"/>
      <c r="G8" s="153" t="s">
        <v>11</v>
      </c>
      <c r="H8" s="139" t="s">
        <v>8</v>
      </c>
      <c r="I8" s="287" t="s">
        <v>90</v>
      </c>
      <c r="J8" s="88" t="s">
        <v>12</v>
      </c>
      <c r="K8" s="88" t="s">
        <v>63</v>
      </c>
      <c r="L8" s="88" t="s">
        <v>55</v>
      </c>
      <c r="M8" s="95" t="s">
        <v>65</v>
      </c>
      <c r="N8" s="95" t="s">
        <v>5</v>
      </c>
      <c r="O8" s="95" t="s">
        <v>15</v>
      </c>
      <c r="P8" s="107" t="s">
        <v>17</v>
      </c>
    </row>
    <row r="9" spans="1:16" s="108" customFormat="1" ht="10.199999999999999" x14ac:dyDescent="0.2">
      <c r="A9" s="155" t="s">
        <v>8</v>
      </c>
      <c r="B9" s="155" t="s">
        <v>19</v>
      </c>
      <c r="C9" s="156" t="s">
        <v>80</v>
      </c>
      <c r="D9" s="157" t="s">
        <v>75</v>
      </c>
      <c r="E9" s="158" t="s">
        <v>1</v>
      </c>
      <c r="F9" s="156" t="s">
        <v>2</v>
      </c>
      <c r="G9" s="159" t="s">
        <v>42</v>
      </c>
      <c r="H9" s="160" t="s">
        <v>77</v>
      </c>
      <c r="I9" s="288"/>
      <c r="J9" s="155"/>
      <c r="K9" s="155" t="s">
        <v>83</v>
      </c>
      <c r="L9" s="155" t="s">
        <v>57</v>
      </c>
      <c r="M9" s="155" t="s">
        <v>13</v>
      </c>
      <c r="N9" s="155"/>
      <c r="O9" s="155" t="s">
        <v>16</v>
      </c>
      <c r="P9" s="161" t="s">
        <v>21</v>
      </c>
    </row>
    <row r="10" spans="1:16" s="108" customFormat="1" ht="10.8" thickBot="1" x14ac:dyDescent="0.25">
      <c r="A10" s="162"/>
      <c r="B10" s="162"/>
      <c r="C10" s="162" t="s">
        <v>70</v>
      </c>
      <c r="D10" s="163" t="s">
        <v>74</v>
      </c>
      <c r="E10" s="164"/>
      <c r="F10" s="165"/>
      <c r="G10" s="166" t="s">
        <v>43</v>
      </c>
      <c r="H10" s="167" t="s">
        <v>6</v>
      </c>
      <c r="I10" s="289"/>
      <c r="J10" s="168"/>
      <c r="K10" s="168" t="s">
        <v>62</v>
      </c>
      <c r="L10" s="168" t="s">
        <v>56</v>
      </c>
      <c r="M10" s="168"/>
      <c r="N10" s="168"/>
      <c r="O10" s="168" t="s">
        <v>71</v>
      </c>
      <c r="P10" s="169" t="s">
        <v>18</v>
      </c>
    </row>
    <row r="11" spans="1:16" s="85" customFormat="1" ht="12.9" customHeight="1" thickTop="1" x14ac:dyDescent="0.25">
      <c r="A11" s="170">
        <v>1</v>
      </c>
      <c r="B11" s="109" t="str">
        <f>IF(ISBLANK('1.obr.'!C1),"",'1.obr.'!C1)</f>
        <v/>
      </c>
      <c r="C11" s="307" t="str">
        <f>IF(ISBLANK('1.obr.'!E1),"",'1.obr.'!E1)</f>
        <v/>
      </c>
      <c r="D11" s="308" t="str">
        <f>IF(ISBLANK('1.obr.'!E1),"",'1.obr.'!E1)</f>
        <v/>
      </c>
      <c r="E11" s="148">
        <f>'1.obr.'!B10</f>
        <v>0</v>
      </c>
      <c r="F11" s="148">
        <f>'1.obr.'!C10</f>
        <v>0</v>
      </c>
      <c r="G11" s="135">
        <f>'1.obr.'!D13</f>
        <v>0</v>
      </c>
      <c r="H11" s="140">
        <f>'1.obr.'!D10</f>
        <v>0</v>
      </c>
      <c r="I11" s="195">
        <f>'1.obr.'!D21</f>
        <v>0</v>
      </c>
      <c r="J11" s="110">
        <f>'1.obr.'!H22</f>
        <v>0</v>
      </c>
      <c r="K11" s="111">
        <f>'1.obr.'!H10</f>
        <v>0</v>
      </c>
      <c r="L11" s="111">
        <f>'1.obr.'!H9</f>
        <v>0.06</v>
      </c>
      <c r="M11" s="111">
        <f>'1.obr.'!H23</f>
        <v>0</v>
      </c>
      <c r="N11" s="111">
        <f>'1.obr.'!H24</f>
        <v>0</v>
      </c>
      <c r="O11" s="111">
        <f>'1.obr.'!H25</f>
        <v>0</v>
      </c>
      <c r="P11" s="112">
        <f>'1.obr.'!H26</f>
        <v>0</v>
      </c>
    </row>
    <row r="12" spans="1:16" s="79" customFormat="1" ht="12.9" customHeight="1" x14ac:dyDescent="0.25">
      <c r="A12" s="171"/>
      <c r="B12" s="113"/>
      <c r="C12" s="114">
        <f>'1.obr.'!H7</f>
        <v>0</v>
      </c>
      <c r="D12" s="115">
        <f>'1.obr.'!H8</f>
        <v>0</v>
      </c>
      <c r="E12" s="149"/>
      <c r="F12" s="149"/>
      <c r="G12" s="136"/>
      <c r="H12" s="141"/>
      <c r="I12" s="196"/>
      <c r="J12" s="20"/>
      <c r="K12" s="20"/>
      <c r="L12" s="20"/>
      <c r="M12" s="20"/>
      <c r="N12" s="20"/>
      <c r="O12" s="20"/>
      <c r="P12" s="116"/>
    </row>
    <row r="13" spans="1:16" s="79" customFormat="1" ht="12.9" customHeight="1" x14ac:dyDescent="0.25">
      <c r="A13" s="172">
        <v>2</v>
      </c>
      <c r="B13" s="144" t="str">
        <f>IF(ISBLANK('2.obr.'!C1),"",'2.obr.'!C1)</f>
        <v/>
      </c>
      <c r="C13" s="277" t="str">
        <f>IF(ISBLANK('2.obr.'!E1),"",'2.obr.'!E1)</f>
        <v/>
      </c>
      <c r="D13" s="281" t="str">
        <f>IF(ISBLANK('1.obr.'!E3),"",'1.obr.'!E3)</f>
        <v/>
      </c>
      <c r="E13" s="150">
        <f>'2.obr.'!B10</f>
        <v>0</v>
      </c>
      <c r="F13" s="150">
        <f>'2.obr.'!C10</f>
        <v>0</v>
      </c>
      <c r="G13" s="137">
        <f>'2.obr.'!D13</f>
        <v>0</v>
      </c>
      <c r="H13" s="142">
        <f>'2.obr.'!D10</f>
        <v>0</v>
      </c>
      <c r="I13" s="197">
        <f>'2.obr.'!D21</f>
        <v>0</v>
      </c>
      <c r="J13" s="111">
        <f>'2.obr.'!H22</f>
        <v>0</v>
      </c>
      <c r="K13" s="111">
        <f>'2.obr.'!H10</f>
        <v>0</v>
      </c>
      <c r="L13" s="111">
        <f>'2.obr.'!H9</f>
        <v>0.06</v>
      </c>
      <c r="M13" s="111">
        <f>'2.obr.'!H23</f>
        <v>0</v>
      </c>
      <c r="N13" s="111">
        <f>'2.obr.'!H24</f>
        <v>0</v>
      </c>
      <c r="O13" s="111">
        <f>'2.obr.'!H25</f>
        <v>0</v>
      </c>
      <c r="P13" s="112">
        <f>'2.obr.'!H26</f>
        <v>0</v>
      </c>
    </row>
    <row r="14" spans="1:16" s="79" customFormat="1" ht="12.9" customHeight="1" x14ac:dyDescent="0.25">
      <c r="A14" s="173"/>
      <c r="B14" s="113"/>
      <c r="C14" s="114">
        <f>'2.obr.'!H7</f>
        <v>0</v>
      </c>
      <c r="D14" s="115">
        <f>'2.obr.'!H8</f>
        <v>0</v>
      </c>
      <c r="E14" s="149"/>
      <c r="F14" s="149"/>
      <c r="G14" s="138"/>
      <c r="H14" s="141"/>
      <c r="I14" s="196"/>
      <c r="J14" s="118"/>
      <c r="K14" s="118"/>
      <c r="L14" s="118"/>
      <c r="M14" s="118"/>
      <c r="N14" s="118"/>
      <c r="O14" s="118"/>
      <c r="P14" s="119"/>
    </row>
    <row r="15" spans="1:16" s="79" customFormat="1" ht="12.9" customHeight="1" x14ac:dyDescent="0.25">
      <c r="A15" s="172">
        <v>3</v>
      </c>
      <c r="B15" s="117" t="str">
        <f>IF(ISBLANK('3.obr.'!C1),"",'3.obr.'!C1)</f>
        <v/>
      </c>
      <c r="C15" s="279" t="str">
        <f>IF(ISBLANK('3.obr.'!E1),"",'3.obr.'!E1)</f>
        <v/>
      </c>
      <c r="D15" s="280" t="str">
        <f>IF(ISBLANK('1.obr.'!E5),"",'1.obr.'!E5)</f>
        <v/>
      </c>
      <c r="E15" s="151">
        <f>'3.obr.'!B10</f>
        <v>0</v>
      </c>
      <c r="F15" s="151">
        <f>'3.obr.'!C10</f>
        <v>0</v>
      </c>
      <c r="G15" s="137">
        <f>'3.obr.'!D13</f>
        <v>0</v>
      </c>
      <c r="H15" s="142">
        <f>'3.obr.'!D10</f>
        <v>0</v>
      </c>
      <c r="I15" s="197">
        <f>'3.obr.'!D21</f>
        <v>0</v>
      </c>
      <c r="J15" s="111">
        <f>'3.obr.'!H22</f>
        <v>0</v>
      </c>
      <c r="K15" s="111">
        <f>'3.obr.'!H10</f>
        <v>0</v>
      </c>
      <c r="L15" s="111">
        <f>'3.obr.'!H9</f>
        <v>0.06</v>
      </c>
      <c r="M15" s="111">
        <f>'3.obr.'!H23</f>
        <v>0</v>
      </c>
      <c r="N15" s="111">
        <f>'3.obr.'!H24</f>
        <v>0</v>
      </c>
      <c r="O15" s="111">
        <f>'3.obr.'!H25</f>
        <v>0</v>
      </c>
      <c r="P15" s="112">
        <f>'3.obr.'!H26</f>
        <v>0</v>
      </c>
    </row>
    <row r="16" spans="1:16" s="79" customFormat="1" ht="12.9" customHeight="1" x14ac:dyDescent="0.25">
      <c r="A16" s="171"/>
      <c r="B16" s="113"/>
      <c r="C16" s="114">
        <f>'3.obr.'!H7</f>
        <v>0</v>
      </c>
      <c r="D16" s="115">
        <f>'3.obr.'!H8</f>
        <v>0</v>
      </c>
      <c r="E16" s="149"/>
      <c r="F16" s="149"/>
      <c r="G16" s="136"/>
      <c r="H16" s="141"/>
      <c r="I16" s="196"/>
      <c r="J16" s="20"/>
      <c r="K16" s="20"/>
      <c r="L16" s="20"/>
      <c r="M16" s="20"/>
      <c r="N16" s="20"/>
      <c r="O16" s="20"/>
      <c r="P16" s="116"/>
    </row>
    <row r="17" spans="1:17" s="79" customFormat="1" ht="12.9" customHeight="1" x14ac:dyDescent="0.25">
      <c r="A17" s="172">
        <v>4</v>
      </c>
      <c r="B17" s="117" t="str">
        <f>IF(ISBLANK('4.obr.'!C1),"",'4.obr.'!C1)</f>
        <v/>
      </c>
      <c r="C17" s="279" t="str">
        <f>IF(ISBLANK('4.obr.'!E1),"",'4.obr.'!E1)</f>
        <v/>
      </c>
      <c r="D17" s="280" t="str">
        <f>IF(ISBLANK('1.obr.'!E7),"",'1.obr.'!E7)</f>
        <v/>
      </c>
      <c r="E17" s="151">
        <f>'4.obr.'!B10</f>
        <v>0</v>
      </c>
      <c r="F17" s="151">
        <f>'4.obr.'!C10</f>
        <v>0</v>
      </c>
      <c r="G17" s="137">
        <f>'4.obr.'!D13</f>
        <v>0</v>
      </c>
      <c r="H17" s="142">
        <f>'4.obr.'!D10</f>
        <v>0</v>
      </c>
      <c r="I17" s="197">
        <f>'4.obr.'!D21</f>
        <v>0</v>
      </c>
      <c r="J17" s="111">
        <f>'4.obr.'!H22</f>
        <v>0</v>
      </c>
      <c r="K17" s="111">
        <f>'4.obr.'!H10</f>
        <v>0</v>
      </c>
      <c r="L17" s="111">
        <f>'4.obr.'!H9</f>
        <v>0.06</v>
      </c>
      <c r="M17" s="111">
        <f>'4.obr.'!H23</f>
        <v>0</v>
      </c>
      <c r="N17" s="111">
        <f>'4.obr.'!H24</f>
        <v>0</v>
      </c>
      <c r="O17" s="111">
        <f>'4.obr.'!H25</f>
        <v>0</v>
      </c>
      <c r="P17" s="112">
        <f>'4.obr.'!H26</f>
        <v>0</v>
      </c>
    </row>
    <row r="18" spans="1:17" s="79" customFormat="1" ht="12.9" customHeight="1" x14ac:dyDescent="0.25">
      <c r="A18" s="171"/>
      <c r="B18" s="113"/>
      <c r="C18" s="114">
        <f>'4.obr.'!H7</f>
        <v>0</v>
      </c>
      <c r="D18" s="115">
        <f>'4.obr.'!H8</f>
        <v>0</v>
      </c>
      <c r="E18" s="149"/>
      <c r="F18" s="149"/>
      <c r="G18" s="136"/>
      <c r="H18" s="141"/>
      <c r="I18" s="196"/>
      <c r="J18" s="20"/>
      <c r="K18" s="20"/>
      <c r="L18" s="20"/>
      <c r="M18" s="20"/>
      <c r="N18" s="20"/>
      <c r="O18" s="20"/>
      <c r="P18" s="116"/>
    </row>
    <row r="19" spans="1:17" s="79" customFormat="1" ht="12.9" customHeight="1" x14ac:dyDescent="0.25">
      <c r="A19" s="172">
        <v>5</v>
      </c>
      <c r="B19" s="144" t="str">
        <f>IF(ISBLANK('5.obr.'!C1),"",'5.obr.'!C1)</f>
        <v/>
      </c>
      <c r="C19" s="277" t="str">
        <f>IF(ISBLANK('5.obr.'!E1),"",'5.obr.'!E1)</f>
        <v/>
      </c>
      <c r="D19" s="278" t="str">
        <f>IF(ISBLANK('1.obr.'!E9),"",'1.obr.'!E9)</f>
        <v/>
      </c>
      <c r="E19" s="150">
        <f>'5.obr.'!B10</f>
        <v>0</v>
      </c>
      <c r="F19" s="150">
        <f>'5.obr.'!C10</f>
        <v>0</v>
      </c>
      <c r="G19" s="137">
        <f>'5.obr.'!D13</f>
        <v>0</v>
      </c>
      <c r="H19" s="142">
        <f>'5.obr.'!D10</f>
        <v>0</v>
      </c>
      <c r="I19" s="197">
        <f>'5.obr.'!D21</f>
        <v>0</v>
      </c>
      <c r="J19" s="111">
        <f>'5.obr.'!H22</f>
        <v>0</v>
      </c>
      <c r="K19" s="111">
        <f>'5.obr.'!H10</f>
        <v>0</v>
      </c>
      <c r="L19" s="111">
        <f>'5.obr.'!H9</f>
        <v>0.06</v>
      </c>
      <c r="M19" s="111">
        <f>'5.obr.'!H23</f>
        <v>0</v>
      </c>
      <c r="N19" s="111">
        <f>'5.obr.'!H24</f>
        <v>0</v>
      </c>
      <c r="O19" s="111">
        <f>'5.obr.'!H25</f>
        <v>0</v>
      </c>
      <c r="P19" s="112">
        <f>'5.obr.'!H26</f>
        <v>0</v>
      </c>
    </row>
    <row r="20" spans="1:17" s="79" customFormat="1" ht="12.9" customHeight="1" x14ac:dyDescent="0.25">
      <c r="A20" s="171"/>
      <c r="B20" s="113"/>
      <c r="C20" s="114">
        <f>'5.obr.'!H7</f>
        <v>0</v>
      </c>
      <c r="D20" s="115">
        <f>'5.obr.'!H8</f>
        <v>0</v>
      </c>
      <c r="E20" s="149"/>
      <c r="F20" s="149"/>
      <c r="G20" s="136"/>
      <c r="H20" s="141"/>
      <c r="I20" s="196"/>
      <c r="J20" s="20"/>
      <c r="K20" s="20"/>
      <c r="L20" s="20"/>
      <c r="M20" s="20"/>
      <c r="N20" s="20"/>
      <c r="O20" s="20"/>
      <c r="P20" s="116"/>
    </row>
    <row r="21" spans="1:17" s="79" customFormat="1" ht="12.9" customHeight="1" x14ac:dyDescent="0.25">
      <c r="A21" s="172">
        <v>6</v>
      </c>
      <c r="B21" s="144" t="str">
        <f>IF(ISBLANK('6.obr.'!C1),"",'6.obr.'!C1)</f>
        <v/>
      </c>
      <c r="C21" s="277" t="str">
        <f>IF(ISBLANK('6.obr.'!E1),"",'6.obr.'!E1)</f>
        <v/>
      </c>
      <c r="D21" s="278" t="str">
        <f>IF(ISBLANK('1.obr.'!E11),"",'1.obr.'!E11)</f>
        <v/>
      </c>
      <c r="E21" s="150">
        <f>'6.obr.'!B10</f>
        <v>0</v>
      </c>
      <c r="F21" s="150">
        <f>'6.obr.'!C10</f>
        <v>0</v>
      </c>
      <c r="G21" s="137">
        <f>'6.obr.'!D13</f>
        <v>0</v>
      </c>
      <c r="H21" s="142">
        <f>'6.obr.'!D10</f>
        <v>0</v>
      </c>
      <c r="I21" s="197">
        <f>'6.obr.'!D21</f>
        <v>0</v>
      </c>
      <c r="J21" s="111">
        <f>'6.obr.'!H22</f>
        <v>0</v>
      </c>
      <c r="K21" s="111">
        <f>'6.obr.'!H10</f>
        <v>0</v>
      </c>
      <c r="L21" s="111">
        <f>'6.obr.'!H9</f>
        <v>0.06</v>
      </c>
      <c r="M21" s="111">
        <f>'6.obr.'!H23</f>
        <v>0</v>
      </c>
      <c r="N21" s="111">
        <f>'6.obr.'!H24</f>
        <v>0</v>
      </c>
      <c r="O21" s="111">
        <f>'6.obr.'!H25</f>
        <v>0</v>
      </c>
      <c r="P21" s="112">
        <f>'6.obr.'!H26</f>
        <v>0</v>
      </c>
    </row>
    <row r="22" spans="1:17" s="79" customFormat="1" ht="12.9" customHeight="1" x14ac:dyDescent="0.25">
      <c r="A22" s="171"/>
      <c r="B22" s="113"/>
      <c r="C22" s="114">
        <f>'6.obr.'!H7</f>
        <v>0</v>
      </c>
      <c r="D22" s="115">
        <f>'6.obr.'!H8</f>
        <v>0</v>
      </c>
      <c r="E22" s="149"/>
      <c r="F22" s="149"/>
      <c r="G22" s="136"/>
      <c r="H22" s="141"/>
      <c r="I22" s="196"/>
      <c r="J22" s="20"/>
      <c r="K22" s="20"/>
      <c r="L22" s="20"/>
      <c r="M22" s="20"/>
      <c r="N22" s="20"/>
      <c r="O22" s="20"/>
      <c r="P22" s="116"/>
    </row>
    <row r="23" spans="1:17" s="79" customFormat="1" ht="12.9" customHeight="1" x14ac:dyDescent="0.25">
      <c r="A23" s="172">
        <v>7</v>
      </c>
      <c r="B23" s="144" t="str">
        <f>IF(ISBLANK('7.obr.'!C1),"",'7.obr.'!C1)</f>
        <v/>
      </c>
      <c r="C23" s="277" t="str">
        <f>IF(ISBLANK('7.obr.'!E1),"",'7.obr.'!E1)</f>
        <v/>
      </c>
      <c r="D23" s="278" t="str">
        <f>IF(ISBLANK('1.obr.'!E13),"",'1.obr.'!E13)</f>
        <v/>
      </c>
      <c r="E23" s="150">
        <f>'7.obr.'!B10</f>
        <v>0</v>
      </c>
      <c r="F23" s="150">
        <f>'7.obr.'!C10</f>
        <v>0</v>
      </c>
      <c r="G23" s="137">
        <f>'7.obr.'!D13</f>
        <v>0</v>
      </c>
      <c r="H23" s="142">
        <f>'7.obr.'!D10</f>
        <v>0</v>
      </c>
      <c r="I23" s="197">
        <f>'7.obr.'!D21</f>
        <v>0</v>
      </c>
      <c r="J23" s="111">
        <f>'7.obr.'!H22</f>
        <v>0</v>
      </c>
      <c r="K23" s="111">
        <f>'7.obr.'!H10</f>
        <v>0</v>
      </c>
      <c r="L23" s="111">
        <f>'7.obr.'!H9</f>
        <v>0.06</v>
      </c>
      <c r="M23" s="111">
        <f>'7.obr.'!H23</f>
        <v>0</v>
      </c>
      <c r="N23" s="111">
        <f>'7.obr.'!H24</f>
        <v>0</v>
      </c>
      <c r="O23" s="111">
        <f>'7.obr.'!H25</f>
        <v>0</v>
      </c>
      <c r="P23" s="112">
        <f>'7.obr.'!H26</f>
        <v>0</v>
      </c>
    </row>
    <row r="24" spans="1:17" s="79" customFormat="1" ht="12.9" customHeight="1" x14ac:dyDescent="0.25">
      <c r="A24" s="171"/>
      <c r="B24" s="113"/>
      <c r="C24" s="114">
        <f>'7.obr.'!H7</f>
        <v>0</v>
      </c>
      <c r="D24" s="115">
        <f>'7.obr.'!H8</f>
        <v>0</v>
      </c>
      <c r="E24" s="149"/>
      <c r="F24" s="149"/>
      <c r="G24" s="136"/>
      <c r="H24" s="141"/>
      <c r="I24" s="196"/>
      <c r="J24" s="20"/>
      <c r="K24" s="20"/>
      <c r="L24" s="20"/>
      <c r="M24" s="20"/>
      <c r="N24" s="20"/>
      <c r="O24" s="20"/>
      <c r="P24" s="116"/>
    </row>
    <row r="25" spans="1:17" s="79" customFormat="1" ht="12.9" customHeight="1" x14ac:dyDescent="0.25">
      <c r="A25" s="172">
        <v>8</v>
      </c>
      <c r="B25" s="117" t="str">
        <f>IF(ISBLANK('8.obr.'!C1),"",'8.obr.'!C1)</f>
        <v/>
      </c>
      <c r="C25" s="279" t="str">
        <f>IF(ISBLANK('8.obr.'!E1),"",'8.obr.'!E1)</f>
        <v/>
      </c>
      <c r="D25" s="280" t="str">
        <f>IF(ISBLANK('1.obr.'!E15),"",'1.obr.'!E15)</f>
        <v/>
      </c>
      <c r="E25" s="151">
        <f>'8.obr.'!B10</f>
        <v>0</v>
      </c>
      <c r="F25" s="151">
        <f>'8.obr.'!C10</f>
        <v>0</v>
      </c>
      <c r="G25" s="137">
        <f>'8.obr.'!D13</f>
        <v>0</v>
      </c>
      <c r="H25" s="142">
        <f>'8.obr.'!D10</f>
        <v>0</v>
      </c>
      <c r="I25" s="197">
        <f>'8.obr.'!D21</f>
        <v>0</v>
      </c>
      <c r="J25" s="111">
        <f>'8.obr.'!H22</f>
        <v>0</v>
      </c>
      <c r="K25" s="111">
        <f>'8.obr.'!H10</f>
        <v>0</v>
      </c>
      <c r="L25" s="111">
        <f>'8.obr.'!H9</f>
        <v>0.06</v>
      </c>
      <c r="M25" s="111">
        <f>'8.obr.'!H23</f>
        <v>0</v>
      </c>
      <c r="N25" s="111">
        <f>'8.obr.'!H24</f>
        <v>0</v>
      </c>
      <c r="O25" s="111">
        <f>'8.obr.'!H25</f>
        <v>0</v>
      </c>
      <c r="P25" s="112">
        <f>'8.obr.'!H26</f>
        <v>0</v>
      </c>
    </row>
    <row r="26" spans="1:17" s="79" customFormat="1" ht="12.9" customHeight="1" thickBot="1" x14ac:dyDescent="0.3">
      <c r="A26" s="174"/>
      <c r="B26" s="120"/>
      <c r="C26" s="145">
        <f>'8.obr.'!H7</f>
        <v>0</v>
      </c>
      <c r="D26" s="146">
        <f>'8.obr.'!H8</f>
        <v>0</v>
      </c>
      <c r="E26" s="152"/>
      <c r="F26" s="152"/>
      <c r="G26" s="178"/>
      <c r="H26" s="143"/>
      <c r="I26" s="198"/>
      <c r="J26" s="121"/>
      <c r="K26" s="121"/>
      <c r="L26" s="121"/>
      <c r="M26" s="121"/>
      <c r="N26" s="121"/>
      <c r="O26" s="121"/>
      <c r="P26" s="122"/>
    </row>
    <row r="27" spans="1:17" s="79" customFormat="1" ht="12.9" customHeight="1" thickTop="1" x14ac:dyDescent="0.25">
      <c r="A27" s="175"/>
      <c r="B27" s="175"/>
      <c r="C27" s="175"/>
      <c r="D27" s="175"/>
      <c r="E27" s="176"/>
      <c r="F27" s="177"/>
      <c r="G27" s="302"/>
      <c r="H27" s="303"/>
      <c r="I27" s="181" t="s">
        <v>72</v>
      </c>
      <c r="J27" s="19">
        <f>SUMIF(J10:J26,"&gt;0",J10:J26)</f>
        <v>0</v>
      </c>
      <c r="K27" s="199"/>
      <c r="L27" s="200"/>
      <c r="M27" s="20">
        <f>SUMIF(M10:M26,"&gt;0",M10:M26)</f>
        <v>0</v>
      </c>
      <c r="N27" s="20">
        <f>SUMIF(N10:N26,"&gt;0",N10:N26)</f>
        <v>0</v>
      </c>
      <c r="O27" s="21">
        <f>SUMIF(O10:O26,"&gt;0",O10:O26)</f>
        <v>0</v>
      </c>
      <c r="P27" s="123">
        <f>SUMIF(P10:P26,"&gt;0",P10:P26)</f>
        <v>0</v>
      </c>
    </row>
    <row r="28" spans="1:17" s="79" customFormat="1" ht="12.9" customHeight="1" x14ac:dyDescent="0.2">
      <c r="A28" s="83"/>
      <c r="B28" s="83"/>
      <c r="C28" s="83"/>
      <c r="D28" s="83"/>
      <c r="E28" s="89"/>
      <c r="F28" s="89"/>
      <c r="G28" s="89"/>
      <c r="H28" s="89"/>
      <c r="I28" s="89"/>
      <c r="J28" s="89"/>
      <c r="K28" s="89"/>
      <c r="L28" s="89"/>
      <c r="M28" s="90"/>
      <c r="N28" s="90"/>
      <c r="O28" s="90"/>
      <c r="P28" s="85"/>
      <c r="Q28" s="85"/>
    </row>
    <row r="29" spans="1:17" s="79" customFormat="1" ht="12.9" customHeight="1" x14ac:dyDescent="0.2">
      <c r="B29" s="83"/>
      <c r="C29" s="83"/>
      <c r="D29" s="83"/>
      <c r="E29" s="89"/>
      <c r="G29" s="89"/>
      <c r="H29" s="89"/>
      <c r="I29" s="89"/>
      <c r="J29" s="214"/>
      <c r="K29" s="214"/>
      <c r="L29" s="214"/>
      <c r="M29" s="215"/>
      <c r="N29" s="215"/>
      <c r="O29" s="215"/>
      <c r="P29" s="216"/>
    </row>
    <row r="30" spans="1:17" s="108" customFormat="1" ht="12.9" customHeight="1" x14ac:dyDescent="0.25">
      <c r="A30" s="54" t="s">
        <v>101</v>
      </c>
      <c r="G30" s="124"/>
      <c r="H30" s="282"/>
      <c r="I30" s="283"/>
      <c r="K30" s="217"/>
      <c r="L30" s="231" t="s">
        <v>102</v>
      </c>
      <c r="M30" s="211"/>
      <c r="N30" s="221"/>
      <c r="O30" s="222"/>
      <c r="P30" s="217"/>
    </row>
    <row r="31" spans="1:17" s="108" customFormat="1" ht="12.9" customHeight="1" x14ac:dyDescent="0.25">
      <c r="D31" s="100"/>
      <c r="I31" s="124"/>
      <c r="J31" s="271"/>
      <c r="K31" s="272"/>
      <c r="L31" s="272"/>
      <c r="M31" s="311"/>
      <c r="N31" s="311"/>
      <c r="O31" s="311"/>
      <c r="P31" s="312"/>
    </row>
    <row r="32" spans="1:17" s="108" customFormat="1" ht="12.9" customHeight="1" x14ac:dyDescent="0.25">
      <c r="A32" s="91" t="s">
        <v>9</v>
      </c>
      <c r="B32" s="128"/>
      <c r="C32" s="127"/>
      <c r="D32" s="127"/>
      <c r="E32" s="128"/>
      <c r="F32" s="129"/>
      <c r="G32" s="124"/>
      <c r="H32" s="124"/>
      <c r="I32" s="124"/>
      <c r="J32" s="219"/>
      <c r="K32" s="223"/>
      <c r="L32" s="284" t="s">
        <v>107</v>
      </c>
      <c r="M32" s="270"/>
      <c r="N32" s="270"/>
      <c r="O32" s="270"/>
      <c r="P32" s="270"/>
    </row>
    <row r="33" spans="1:17" s="108" customFormat="1" ht="12.9" customHeight="1" x14ac:dyDescent="0.25">
      <c r="A33" s="290"/>
      <c r="B33" s="291"/>
      <c r="C33" s="291"/>
      <c r="D33" s="291"/>
      <c r="E33" s="292"/>
      <c r="F33" s="128"/>
      <c r="G33" s="125"/>
      <c r="H33" s="80"/>
      <c r="I33" s="125"/>
      <c r="J33" s="219"/>
      <c r="K33" s="223"/>
      <c r="L33" s="270"/>
      <c r="M33" s="270"/>
      <c r="N33" s="270"/>
      <c r="O33" s="270"/>
      <c r="P33" s="270"/>
    </row>
    <row r="34" spans="1:17" ht="12.9" customHeight="1" x14ac:dyDescent="0.25">
      <c r="A34" s="54"/>
      <c r="B34" s="54"/>
      <c r="C34" s="54"/>
      <c r="D34" s="54"/>
      <c r="F34" s="108"/>
      <c r="G34" s="224"/>
      <c r="H34" s="224"/>
      <c r="I34" s="124"/>
      <c r="J34" s="218"/>
      <c r="K34" s="218"/>
      <c r="L34" s="229"/>
      <c r="M34" s="229"/>
      <c r="N34" s="229"/>
      <c r="O34" s="229"/>
      <c r="P34" s="229"/>
    </row>
    <row r="35" spans="1:17" ht="12.9" customHeight="1" x14ac:dyDescent="0.25">
      <c r="B35" s="101" t="s">
        <v>14</v>
      </c>
      <c r="C35" s="131"/>
      <c r="D35" s="179"/>
      <c r="E35" s="129"/>
      <c r="G35" s="304"/>
      <c r="H35" s="272"/>
      <c r="I35" s="80"/>
      <c r="J35" s="209"/>
      <c r="K35" s="209"/>
      <c r="L35" s="229"/>
      <c r="M35" s="229"/>
      <c r="N35" s="229"/>
      <c r="O35" s="229"/>
      <c r="P35" s="229"/>
    </row>
    <row r="36" spans="1:17" s="132" customFormat="1" ht="12.9" customHeight="1" x14ac:dyDescent="0.25">
      <c r="B36" s="127"/>
      <c r="G36" s="225"/>
      <c r="H36" s="226"/>
      <c r="K36" s="210"/>
      <c r="L36" s="230"/>
      <c r="M36" s="230"/>
      <c r="N36" s="230"/>
      <c r="O36" s="230"/>
      <c r="P36" s="230"/>
      <c r="Q36" s="213"/>
    </row>
    <row r="37" spans="1:17" s="132" customFormat="1" ht="17.100000000000001" customHeight="1" x14ac:dyDescent="0.25">
      <c r="A37" s="273"/>
      <c r="B37" s="274"/>
      <c r="C37" s="274"/>
      <c r="D37" s="274"/>
      <c r="E37" s="208"/>
      <c r="F37" s="208"/>
      <c r="G37" s="208"/>
      <c r="H37" s="208"/>
      <c r="I37" s="208"/>
      <c r="K37" s="208"/>
      <c r="L37" s="230"/>
      <c r="M37" s="230"/>
      <c r="N37" s="230"/>
      <c r="O37" s="230"/>
      <c r="P37" s="230"/>
      <c r="Q37" s="213"/>
    </row>
    <row r="38" spans="1:17" s="132" customFormat="1" x14ac:dyDescent="0.25">
      <c r="A38" s="293"/>
      <c r="B38" s="294"/>
      <c r="C38" s="294"/>
      <c r="D38" s="294"/>
      <c r="E38" s="294"/>
      <c r="F38" s="294"/>
      <c r="G38" s="294"/>
      <c r="H38" s="294"/>
      <c r="I38" s="294"/>
      <c r="J38" s="294"/>
      <c r="K38" s="294"/>
      <c r="L38" s="294"/>
      <c r="M38" s="294"/>
      <c r="N38" s="294"/>
      <c r="O38" s="201"/>
    </row>
    <row r="39" spans="1:17" s="132" customFormat="1" x14ac:dyDescent="0.25">
      <c r="A39" s="127"/>
      <c r="B39" s="127"/>
      <c r="G39" s="130"/>
      <c r="H39" s="130"/>
      <c r="I39" s="130"/>
      <c r="M39" s="269"/>
      <c r="N39" s="269"/>
      <c r="O39" s="269"/>
      <c r="P39" s="270"/>
    </row>
    <row r="40" spans="1:17" s="132" customFormat="1" x14ac:dyDescent="0.25">
      <c r="A40" s="133"/>
      <c r="B40" s="133"/>
      <c r="C40" s="108"/>
      <c r="D40" s="108"/>
      <c r="E40" s="108"/>
      <c r="G40" s="130"/>
      <c r="H40" s="130"/>
      <c r="I40" s="130"/>
      <c r="M40" s="270"/>
      <c r="N40" s="270"/>
      <c r="O40" s="270"/>
      <c r="P40" s="270"/>
    </row>
    <row r="41" spans="1:17" s="132" customFormat="1" x14ac:dyDescent="0.25">
      <c r="A41" s="133"/>
      <c r="B41" s="133"/>
      <c r="C41" s="108"/>
      <c r="D41" s="108"/>
      <c r="E41" s="108"/>
      <c r="G41" s="130"/>
      <c r="H41" s="130"/>
      <c r="I41" s="130"/>
      <c r="M41" s="270"/>
      <c r="N41" s="270"/>
      <c r="O41" s="270"/>
      <c r="P41" s="270"/>
    </row>
    <row r="42" spans="1:17" s="132" customFormat="1" x14ac:dyDescent="0.25">
      <c r="A42" s="133"/>
      <c r="B42" s="133"/>
      <c r="C42" s="108"/>
      <c r="D42" s="108"/>
      <c r="E42" s="108"/>
      <c r="G42" s="130"/>
      <c r="H42" s="130"/>
      <c r="I42" s="130"/>
      <c r="M42" s="270"/>
      <c r="N42" s="270"/>
      <c r="O42" s="270"/>
      <c r="P42" s="270"/>
    </row>
    <row r="43" spans="1:17" x14ac:dyDescent="0.25">
      <c r="A43" s="92"/>
      <c r="B43" s="92"/>
      <c r="C43" s="108"/>
      <c r="D43" s="108"/>
      <c r="E43" s="108"/>
      <c r="M43" s="82"/>
      <c r="N43" s="125"/>
      <c r="O43" s="126"/>
    </row>
    <row r="44" spans="1:17" x14ac:dyDescent="0.25">
      <c r="A44" s="93"/>
      <c r="B44" s="93"/>
      <c r="C44" s="108"/>
      <c r="D44" s="108"/>
      <c r="E44" s="108"/>
      <c r="M44" s="134"/>
      <c r="N44" s="125"/>
      <c r="O44" s="126"/>
    </row>
    <row r="45" spans="1:17" x14ac:dyDescent="0.25">
      <c r="A45" s="54"/>
      <c r="B45" s="54"/>
      <c r="C45" s="108"/>
      <c r="D45" s="108"/>
      <c r="E45" s="108"/>
      <c r="F45" s="108"/>
      <c r="G45" s="124"/>
      <c r="H45" s="124"/>
      <c r="I45" s="124"/>
      <c r="J45" s="108"/>
      <c r="K45" s="108"/>
      <c r="L45" s="108"/>
      <c r="M45" s="94"/>
      <c r="N45" s="54"/>
      <c r="O45" s="54"/>
    </row>
  </sheetData>
  <sheetProtection algorithmName="SHA-512" hashValue="3QnAVPRr7ZFTOgMY6WU690vz7QS5IOaAzJIefh5yNh7lomDX9YOl4ra6gFnsbhYCPPFVJJAj2CSVkah2ZrUpNA==" saltValue="E3ucelLl97XCcMXb+lHW+g==" spinCount="100000" sheet="1" selectLockedCells="1"/>
  <mergeCells count="28">
    <mergeCell ref="A38:N38"/>
    <mergeCell ref="F4:H4"/>
    <mergeCell ref="F5:H5"/>
    <mergeCell ref="A1:D1"/>
    <mergeCell ref="A2:D2"/>
    <mergeCell ref="A3:D3"/>
    <mergeCell ref="G27:H27"/>
    <mergeCell ref="G35:H35"/>
    <mergeCell ref="C8:D8"/>
    <mergeCell ref="C11:D11"/>
    <mergeCell ref="F6:H6"/>
    <mergeCell ref="M31:P31"/>
    <mergeCell ref="M39:P42"/>
    <mergeCell ref="J31:L31"/>
    <mergeCell ref="A37:D37"/>
    <mergeCell ref="A4:D4"/>
    <mergeCell ref="C23:D23"/>
    <mergeCell ref="C25:D25"/>
    <mergeCell ref="C13:D13"/>
    <mergeCell ref="C15:D15"/>
    <mergeCell ref="C17:D17"/>
    <mergeCell ref="C19:D19"/>
    <mergeCell ref="C21:D21"/>
    <mergeCell ref="H30:I30"/>
    <mergeCell ref="L32:P33"/>
    <mergeCell ref="C6:D6"/>
    <mergeCell ref="I8:I10"/>
    <mergeCell ref="A33:E33"/>
  </mergeCells>
  <phoneticPr fontId="2" type="noConversion"/>
  <dataValidations count="1">
    <dataValidation type="list" showInputMessage="1" showErrorMessage="1" sqref="P5:P7" xr:uid="{13C3AD2A-987B-4444-8B5F-957B4E4BC8AC}">
      <formula1>"DA,NE"</formula1>
    </dataValidation>
  </dataValidations>
  <pageMargins left="0.25" right="0.25" top="0.75" bottom="0.75" header="0.3" footer="0.3"/>
  <pageSetup paperSize="9" scale="9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7CC67-DE32-4E10-BAD2-8B61C8DED59F}">
  <sheetPr>
    <pageSetUpPr fitToPage="1"/>
  </sheetPr>
  <dimension ref="A1:L3"/>
  <sheetViews>
    <sheetView workbookViewId="0">
      <selection activeCell="C1" sqref="C1:L1"/>
    </sheetView>
  </sheetViews>
  <sheetFormatPr defaultRowHeight="13.2" x14ac:dyDescent="0.25"/>
  <cols>
    <col min="1" max="1" width="20.77734375" customWidth="1"/>
    <col min="2" max="2" width="14.21875" customWidth="1"/>
    <col min="3" max="3" width="12.109375" customWidth="1"/>
  </cols>
  <sheetData>
    <row r="1" spans="1:12" ht="39" customHeight="1" thickBot="1" x14ac:dyDescent="0.3">
      <c r="A1" s="232" t="s">
        <v>106</v>
      </c>
      <c r="C1" s="313"/>
      <c r="D1" s="314"/>
      <c r="E1" s="314"/>
      <c r="F1" s="314"/>
      <c r="G1" s="314"/>
      <c r="H1" s="314"/>
      <c r="I1" s="314"/>
      <c r="J1" s="314"/>
      <c r="K1" s="314"/>
      <c r="L1" s="315"/>
    </row>
    <row r="3" spans="1:12" x14ac:dyDescent="0.25">
      <c r="A3" s="232" t="s">
        <v>104</v>
      </c>
      <c r="B3" s="232" t="s">
        <v>105</v>
      </c>
    </row>
  </sheetData>
  <mergeCells count="1">
    <mergeCell ref="C1:L1"/>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I32"/>
  <sheetViews>
    <sheetView showGridLines="0" workbookViewId="0">
      <selection activeCell="A2" sqref="A2"/>
    </sheetView>
  </sheetViews>
  <sheetFormatPr defaultColWidth="19.33203125" defaultRowHeight="13.2" x14ac:dyDescent="0.25"/>
  <cols>
    <col min="1" max="1" width="15.6640625" style="1" customWidth="1"/>
    <col min="2" max="2" width="51.6640625" style="2" customWidth="1"/>
    <col min="4" max="4" width="15" customWidth="1"/>
  </cols>
  <sheetData>
    <row r="1" spans="1:4" ht="26.4" x14ac:dyDescent="0.25">
      <c r="A1" s="3" t="s">
        <v>4</v>
      </c>
      <c r="B1" s="4" t="s">
        <v>27</v>
      </c>
      <c r="C1" s="3" t="s">
        <v>86</v>
      </c>
      <c r="D1" s="3" t="s">
        <v>86</v>
      </c>
    </row>
    <row r="2" spans="1:4" x14ac:dyDescent="0.25">
      <c r="A2" s="27">
        <v>1</v>
      </c>
      <c r="B2" s="28" t="s">
        <v>23</v>
      </c>
      <c r="C2" s="29">
        <v>80</v>
      </c>
      <c r="D2" s="29">
        <v>80</v>
      </c>
    </row>
    <row r="3" spans="1:4" x14ac:dyDescent="0.25">
      <c r="A3" s="27">
        <v>2</v>
      </c>
      <c r="B3" s="28" t="s">
        <v>24</v>
      </c>
      <c r="C3" s="29">
        <v>80</v>
      </c>
      <c r="D3" s="29">
        <v>80</v>
      </c>
    </row>
    <row r="4" spans="1:4" x14ac:dyDescent="0.25">
      <c r="A4" s="27">
        <v>5</v>
      </c>
      <c r="B4" s="28" t="s">
        <v>39</v>
      </c>
      <c r="C4" s="29">
        <v>80</v>
      </c>
      <c r="D4" s="29">
        <v>80</v>
      </c>
    </row>
    <row r="5" spans="1:4" x14ac:dyDescent="0.25">
      <c r="A5" s="30">
        <v>3</v>
      </c>
      <c r="B5" s="31" t="s">
        <v>25</v>
      </c>
      <c r="C5" s="32">
        <v>100</v>
      </c>
      <c r="D5" s="32">
        <v>100</v>
      </c>
    </row>
    <row r="6" spans="1:4" x14ac:dyDescent="0.25">
      <c r="A6" s="30">
        <v>4</v>
      </c>
      <c r="B6" s="31" t="s">
        <v>26</v>
      </c>
      <c r="C6" s="32">
        <v>100</v>
      </c>
      <c r="D6" s="32">
        <v>100</v>
      </c>
    </row>
    <row r="7" spans="1:4" x14ac:dyDescent="0.25">
      <c r="A7" s="35"/>
      <c r="B7" s="36"/>
      <c r="C7" s="37"/>
      <c r="D7" s="37"/>
    </row>
    <row r="8" spans="1:4" ht="13.8" thickBot="1" x14ac:dyDescent="0.3">
      <c r="A8" s="35"/>
      <c r="B8" s="36"/>
      <c r="C8" s="37"/>
      <c r="D8" s="37"/>
    </row>
    <row r="9" spans="1:4" ht="13.8" thickBot="1" x14ac:dyDescent="0.3">
      <c r="A9" s="22" t="s">
        <v>49</v>
      </c>
      <c r="B9" s="23" t="s">
        <v>87</v>
      </c>
      <c r="C9" s="240" t="s">
        <v>93</v>
      </c>
      <c r="D9" s="241"/>
    </row>
    <row r="10" spans="1:4" ht="13.8" thickBot="1" x14ac:dyDescent="0.3">
      <c r="A10" s="22" t="s">
        <v>50</v>
      </c>
      <c r="B10" s="23" t="s">
        <v>87</v>
      </c>
      <c r="C10" s="240" t="s">
        <v>94</v>
      </c>
      <c r="D10" s="241"/>
    </row>
    <row r="11" spans="1:4" ht="13.8" thickBot="1" x14ac:dyDescent="0.3">
      <c r="A11" s="33" t="s">
        <v>54</v>
      </c>
      <c r="B11" s="34" t="s">
        <v>87</v>
      </c>
      <c r="C11" s="238" t="s">
        <v>94</v>
      </c>
      <c r="D11" s="239"/>
    </row>
    <row r="14" spans="1:4" ht="50.25" customHeight="1" x14ac:dyDescent="0.25">
      <c r="A14" s="242"/>
      <c r="B14" s="243"/>
      <c r="C14" s="243"/>
      <c r="D14" s="243"/>
    </row>
    <row r="15" spans="1:4" x14ac:dyDescent="0.25">
      <c r="A15" s="38"/>
      <c r="B15" s="39"/>
      <c r="C15" s="39"/>
      <c r="D15" s="39"/>
    </row>
    <row r="16" spans="1:4" x14ac:dyDescent="0.25">
      <c r="A16" s="38"/>
      <c r="B16" s="39"/>
      <c r="C16" s="39"/>
      <c r="D16" s="39"/>
    </row>
    <row r="17" spans="1:9" x14ac:dyDescent="0.25">
      <c r="A17" s="38"/>
      <c r="B17" s="39"/>
      <c r="C17" s="39"/>
      <c r="D17" s="39"/>
    </row>
    <row r="18" spans="1:9" x14ac:dyDescent="0.25">
      <c r="A18" s="38"/>
      <c r="B18" s="39"/>
      <c r="C18" s="39"/>
      <c r="D18" s="39"/>
    </row>
    <row r="19" spans="1:9" x14ac:dyDescent="0.25">
      <c r="A19" s="40"/>
      <c r="B19" s="41"/>
      <c r="C19" s="41"/>
      <c r="D19" s="41"/>
      <c r="E19" s="41"/>
      <c r="F19" s="41"/>
      <c r="G19" s="41"/>
      <c r="H19" s="41"/>
      <c r="I19" s="41"/>
    </row>
    <row r="20" spans="1:9" x14ac:dyDescent="0.25">
      <c r="A20" s="40"/>
      <c r="B20" s="41"/>
      <c r="C20" s="41"/>
      <c r="D20" s="41"/>
      <c r="E20" s="41"/>
      <c r="F20" s="41"/>
      <c r="G20" s="41"/>
      <c r="H20" s="41"/>
      <c r="I20" s="41"/>
    </row>
    <row r="21" spans="1:9" x14ac:dyDescent="0.25">
      <c r="A21" s="40"/>
      <c r="B21" s="41"/>
      <c r="C21" s="41"/>
      <c r="D21" s="41"/>
      <c r="E21" s="41"/>
      <c r="F21" s="41"/>
      <c r="G21" s="41"/>
      <c r="H21" s="41"/>
      <c r="I21" s="41"/>
    </row>
    <row r="22" spans="1:9" x14ac:dyDescent="0.25">
      <c r="A22" s="40"/>
      <c r="B22" s="41"/>
      <c r="C22" s="41"/>
      <c r="D22" s="41"/>
      <c r="E22" s="41"/>
      <c r="F22" s="41"/>
      <c r="G22" s="41"/>
      <c r="H22" s="41"/>
      <c r="I22" s="41"/>
    </row>
    <row r="23" spans="1:9" x14ac:dyDescent="0.25">
      <c r="A23" s="40"/>
      <c r="B23" s="41"/>
      <c r="C23" s="41"/>
      <c r="D23" s="41"/>
      <c r="E23" s="41"/>
      <c r="F23" s="41"/>
      <c r="G23" s="41"/>
      <c r="H23" s="41"/>
      <c r="I23" s="41"/>
    </row>
    <row r="24" spans="1:9" x14ac:dyDescent="0.25">
      <c r="A24" s="40"/>
      <c r="B24" s="41"/>
      <c r="C24" s="41"/>
      <c r="D24" s="41"/>
      <c r="E24" s="41"/>
      <c r="F24" s="41"/>
      <c r="G24" s="41"/>
      <c r="H24" s="41"/>
      <c r="I24" s="41"/>
    </row>
    <row r="25" spans="1:9" x14ac:dyDescent="0.25">
      <c r="A25" s="40"/>
      <c r="B25" s="41"/>
      <c r="C25" s="41"/>
      <c r="D25" s="41"/>
      <c r="E25" s="41"/>
      <c r="F25" s="41"/>
      <c r="G25" s="41"/>
      <c r="H25" s="41"/>
      <c r="I25" s="41"/>
    </row>
    <row r="26" spans="1:9" x14ac:dyDescent="0.25">
      <c r="A26" s="40"/>
      <c r="B26" s="41"/>
      <c r="C26" s="41"/>
      <c r="D26" s="41"/>
      <c r="E26" s="41"/>
      <c r="F26" s="41"/>
      <c r="G26" s="41"/>
      <c r="H26" s="41"/>
      <c r="I26" s="41"/>
    </row>
    <row r="27" spans="1:9" x14ac:dyDescent="0.25">
      <c r="A27" s="40"/>
      <c r="B27" s="41"/>
      <c r="C27" s="41"/>
      <c r="D27" s="41"/>
      <c r="E27" s="41"/>
      <c r="F27" s="41"/>
      <c r="G27" s="41"/>
      <c r="H27" s="41"/>
      <c r="I27" s="41"/>
    </row>
    <row r="28" spans="1:9" x14ac:dyDescent="0.25">
      <c r="A28" s="40"/>
      <c r="B28" s="41"/>
      <c r="C28" s="41"/>
      <c r="D28" s="41"/>
      <c r="E28" s="41"/>
      <c r="F28" s="41"/>
      <c r="G28" s="41"/>
      <c r="H28" s="41"/>
      <c r="I28" s="41"/>
    </row>
    <row r="29" spans="1:9" x14ac:dyDescent="0.25">
      <c r="A29" s="40"/>
      <c r="B29" s="41"/>
      <c r="C29" s="41"/>
      <c r="D29" s="41"/>
      <c r="E29" s="41"/>
      <c r="F29" s="41"/>
      <c r="G29" s="41"/>
      <c r="H29" s="41"/>
      <c r="I29" s="41"/>
    </row>
    <row r="30" spans="1:9" x14ac:dyDescent="0.25">
      <c r="A30" s="40"/>
      <c r="B30" s="41"/>
      <c r="C30" s="41"/>
      <c r="D30" s="41"/>
      <c r="E30" s="41"/>
      <c r="F30" s="41"/>
      <c r="G30" s="41"/>
      <c r="H30" s="41"/>
      <c r="I30" s="41"/>
    </row>
    <row r="31" spans="1:9" x14ac:dyDescent="0.25">
      <c r="A31" s="40"/>
      <c r="B31" s="41"/>
      <c r="C31" s="41"/>
      <c r="D31" s="41"/>
      <c r="E31" s="41"/>
      <c r="F31" s="41"/>
      <c r="G31" s="41"/>
      <c r="H31" s="41"/>
      <c r="I31" s="41"/>
    </row>
    <row r="32" spans="1:9" x14ac:dyDescent="0.25">
      <c r="A32" s="40"/>
      <c r="B32" s="41"/>
      <c r="C32" s="41"/>
      <c r="D32" s="41"/>
      <c r="E32" s="41"/>
      <c r="F32" s="41"/>
      <c r="G32" s="41"/>
      <c r="H32" s="41"/>
      <c r="I32" s="41"/>
    </row>
  </sheetData>
  <mergeCells count="4">
    <mergeCell ref="C11:D11"/>
    <mergeCell ref="C9:D9"/>
    <mergeCell ref="C10:D10"/>
    <mergeCell ref="A14:D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3.2" x14ac:dyDescent="0.25"/>
  <sheetData>
    <row r="1" spans="1:1" x14ac:dyDescent="0.25">
      <c r="A1">
        <v>0</v>
      </c>
    </row>
    <row r="2" spans="1:1" x14ac:dyDescent="0.25">
      <c r="A2">
        <v>0.06</v>
      </c>
    </row>
    <row r="3" spans="1:1" x14ac:dyDescent="0.25">
      <c r="A3">
        <v>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A1:H31"/>
  <sheetViews>
    <sheetView showGridLines="0" zoomScale="95" zoomScaleNormal="95" workbookViewId="0">
      <selection activeCell="E1" sqref="E1:G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43" t="s">
        <v>64</v>
      </c>
      <c r="C1" s="180"/>
      <c r="D1" s="43"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43" t="s">
        <v>32</v>
      </c>
      <c r="D13" s="25"/>
      <c r="E13" s="64" t="str">
        <f>IF(ISBLANK(D13),"",VLOOKUP(D13,[1]šifrant!A:B,2,FALSE))</f>
        <v/>
      </c>
    </row>
    <row r="14" spans="1:8" ht="14.4" thickBot="1" x14ac:dyDescent="0.3">
      <c r="B14" s="59"/>
      <c r="C14" s="43"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43"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43"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IDbQ6BvIMhDOVcnWVwPKYJavQCFzIelh4JfWKDOkkveO1Vu7mHvVoEscsWZdKo84YEtogo9atZ4yXox+M8SjlQ==" saltValue="NBhoqaIcdKAupxLwRrLBAw==" spinCount="100000" sheet="1" selectLockedCells="1"/>
  <mergeCells count="19">
    <mergeCell ref="G15:H15"/>
    <mergeCell ref="A25:B27"/>
    <mergeCell ref="C25:C27"/>
    <mergeCell ref="G16:H16"/>
    <mergeCell ref="G17:H17"/>
    <mergeCell ref="G18:H18"/>
    <mergeCell ref="B21:C21"/>
    <mergeCell ref="G14:H14"/>
    <mergeCell ref="E1:G1"/>
    <mergeCell ref="D9:E9"/>
    <mergeCell ref="B8:C8"/>
    <mergeCell ref="D10:E10"/>
    <mergeCell ref="D11:E11"/>
    <mergeCell ref="F11:G11"/>
    <mergeCell ref="F9:G9"/>
    <mergeCell ref="F10:G10"/>
    <mergeCell ref="F12:G12"/>
    <mergeCell ref="F7:G7"/>
    <mergeCell ref="F8:G8"/>
  </mergeCells>
  <phoneticPr fontId="2" type="noConversion"/>
  <dataValidations count="3">
    <dataValidation type="list" allowBlank="1" showInputMessage="1" showErrorMessage="1" sqref="C11" xr:uid="{00000000-0002-0000-0300-000000000000}">
      <formula1>"A,B"</formula1>
    </dataValidation>
    <dataValidation type="list" allowBlank="1" showInputMessage="1" showErrorMessage="1" sqref="H10" xr:uid="{00000000-0002-0000-0300-000001000000}">
      <formula1>"30,50"</formula1>
    </dataValidation>
    <dataValidation type="list" showInputMessage="1" showErrorMessage="1" sqref="H7:H8" xr:uid="{00000000-0002-0000-0300-000002000000}">
      <formula1>"DA,NE"</formula1>
    </dataValidation>
  </dataValidations>
  <pageMargins left="0.25" right="0.25" top="0.78" bottom="0.44" header="0.3" footer="0.3"/>
  <pageSetup paperSize="9" orientation="landscape" r:id="rId1"/>
  <headerFooter alignWithMargins="0">
    <oddHeader>&amp;C&amp;"Arial CE,Krepko ležeče"&amp;14VNOSNA MASKA, KI NI PRILOGA K ZAHTEVKU</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3000000}">
          <x14:formula1>
            <xm:f>'skriti šifrant'!$A$1:$A$3</xm:f>
          </x14:formula1>
          <xm:sqref>H9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6dMUlHvgwzlX18yA906n5/Q2vWNVeiuJX0shQVmd/V6Z6+dCYguKITGww9HHnMruqscSBNlH+AWc9/2kwC2tWw==" saltValue="NBuQXJU33de08rpsopcMTA=="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disablePrompts="1" count="3">
    <dataValidation type="list" allowBlank="1" showInputMessage="1" showErrorMessage="1" sqref="H10" xr:uid="{E54C8FE1-C9AD-416B-BB4C-BC61EAE346FA}">
      <formula1>"30,50"</formula1>
    </dataValidation>
    <dataValidation type="list" allowBlank="1" showInputMessage="1" showErrorMessage="1" sqref="C11" xr:uid="{A29E2DDB-80E7-4DB0-9819-86E0AF105F04}">
      <formula1>"A,B"</formula1>
    </dataValidation>
    <dataValidation type="list" showInputMessage="1" showErrorMessage="1" sqref="H7:H8" xr:uid="{CE10953F-7CB3-492C-A857-C4083A7BFCB8}">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FFAC10CD-4AA7-4829-BED0-9884CCB8C3C9}">
          <x14:formula1>
            <xm:f>'skriti šifrant'!$A$1:$A$3</xm:f>
          </x14:formula1>
          <xm:sqref>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154Ct3+uAXKOKaG0a5VkmVFQi1KEuZkGBjP6FkPQ13t+pc9nBvIsuqSfdu4QyXC2Cp/nz5rQekjFLdBwWGYnQ==" saltValue="XFMxSzPYd5MvDIPYC4/XiA=="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count="3">
    <dataValidation type="list" allowBlank="1" showInputMessage="1" showErrorMessage="1" sqref="H10" xr:uid="{37D6972F-2E07-4BFC-9375-B169581AFD73}">
      <formula1>"30,50"</formula1>
    </dataValidation>
    <dataValidation type="list" allowBlank="1" showInputMessage="1" showErrorMessage="1" sqref="C11" xr:uid="{A162AF6C-A40B-46C0-8FBC-7CF14EC5BD5F}">
      <formula1>"A,B"</formula1>
    </dataValidation>
    <dataValidation type="list" showInputMessage="1" showErrorMessage="1" sqref="H7:H8" xr:uid="{4F213919-FA5C-452F-9360-B6AF5FB79C41}">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F94308-B4EE-468A-8492-24FB51E9CFB4}">
          <x14:formula1>
            <xm:f>'skriti šifrant'!$A$1:$A$3</xm:f>
          </x14:formula1>
          <xm:sqref>H9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s1NQqA5YXtksnl2l34T/mEr3FYE+YnNBz7oSqQUtuuyfTxZIu9c5323vO6Lizwk/wm6RLKfvPG/Peb+0zd7HAQ==" saltValue="sWmsbq6PRr9sghTJ4dMrGQ=="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count="3">
    <dataValidation type="list" allowBlank="1" showInputMessage="1" showErrorMessage="1" sqref="H10" xr:uid="{7E1D78C1-B4FE-4F6A-A7A9-ABCE8A89D5F7}">
      <formula1>"30,50"</formula1>
    </dataValidation>
    <dataValidation type="list" allowBlank="1" showInputMessage="1" showErrorMessage="1" sqref="C11" xr:uid="{C490D52D-5D03-436F-8BF3-389423CF382A}">
      <formula1>"A,B"</formula1>
    </dataValidation>
    <dataValidation type="list" showInputMessage="1" showErrorMessage="1" sqref="H7:H8" xr:uid="{91309580-216E-451C-8881-716F66EA8AE8}">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3CF349-901F-4244-A478-849A61B36846}">
          <x14:formula1>
            <xm:f>'skriti šifrant'!$A$1:$A$3</xm:f>
          </x14:formula1>
          <xm:sqref>H9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W8LDFDAmqPQ8yiQUPRqqR4f6DTjivcv0i+kIWND5GjjcOeCT2Ib8hTCEA0nS+Uz4HEQYwlIQ/IrITlKAEWhjnw==" saltValue="+CbprJJ9mkoLf2A8xPiP5Q=="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count="3">
    <dataValidation type="list" allowBlank="1" showInputMessage="1" showErrorMessage="1" sqref="H10" xr:uid="{1A74E1D2-966E-4D94-91B9-7B5B0355B265}">
      <formula1>"30,50"</formula1>
    </dataValidation>
    <dataValidation type="list" allowBlank="1" showInputMessage="1" showErrorMessage="1" sqref="C11" xr:uid="{42CEEDA1-DF21-4952-BF42-A692AA46119A}">
      <formula1>"A,B"</formula1>
    </dataValidation>
    <dataValidation type="list" showInputMessage="1" showErrorMessage="1" sqref="H7:H8" xr:uid="{6668BE05-3745-4FC4-86BC-B759C0AC70B7}">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0BF299-B8B9-4FA5-854B-66AA76648548}">
          <x14:formula1>
            <xm:f>'skriti šifrant'!$A$1:$A$3</xm:f>
          </x14:formula1>
          <xm:sqref>H9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dimension ref="A1:H31"/>
  <sheetViews>
    <sheetView showGridLines="0" zoomScale="95" workbookViewId="0">
      <selection activeCell="C1" sqref="C1"/>
    </sheetView>
  </sheetViews>
  <sheetFormatPr defaultColWidth="9.109375" defaultRowHeight="13.8" x14ac:dyDescent="0.25"/>
  <cols>
    <col min="1" max="1" width="14.88671875" style="44" customWidth="1"/>
    <col min="2" max="2" width="19.109375" style="44" customWidth="1"/>
    <col min="3" max="3" width="20.6640625" style="55" customWidth="1"/>
    <col min="4" max="4" width="26.109375" style="55" customWidth="1"/>
    <col min="5" max="5" width="5" style="55" customWidth="1"/>
    <col min="6" max="6" width="24.5546875" style="55" customWidth="1"/>
    <col min="7" max="7" width="9.88671875" style="44" customWidth="1"/>
    <col min="8" max="8" width="22.5546875" style="44" customWidth="1"/>
    <col min="9" max="16384" width="9.109375" style="44"/>
  </cols>
  <sheetData>
    <row r="1" spans="1:8" ht="14.4" thickBot="1" x14ac:dyDescent="0.3">
      <c r="A1" s="42"/>
      <c r="B1" s="220" t="s">
        <v>64</v>
      </c>
      <c r="C1" s="180"/>
      <c r="D1" s="220" t="s">
        <v>31</v>
      </c>
      <c r="E1" s="246"/>
      <c r="F1" s="247"/>
      <c r="G1" s="248"/>
    </row>
    <row r="2" spans="1:8" s="50" customFormat="1" x14ac:dyDescent="0.25">
      <c r="A2" s="45"/>
      <c r="B2" s="46"/>
      <c r="C2" s="47"/>
      <c r="D2" s="46"/>
      <c r="E2" s="48"/>
      <c r="F2" s="49"/>
      <c r="G2" s="49"/>
    </row>
    <row r="3" spans="1:8" x14ac:dyDescent="0.25">
      <c r="A3" s="50"/>
      <c r="B3" s="50"/>
      <c r="C3" s="51"/>
      <c r="D3" s="51"/>
      <c r="E3" s="51"/>
      <c r="F3" s="51"/>
      <c r="G3" s="50"/>
    </row>
    <row r="4" spans="1:8" x14ac:dyDescent="0.25">
      <c r="A4" s="52"/>
      <c r="B4" s="206" t="s">
        <v>103</v>
      </c>
      <c r="C4" s="187"/>
      <c r="D4" s="202"/>
      <c r="F4" s="190"/>
      <c r="G4" s="186"/>
    </row>
    <row r="5" spans="1:8" x14ac:dyDescent="0.25">
      <c r="A5" s="52"/>
      <c r="C5" s="207"/>
      <c r="D5" s="202"/>
      <c r="E5" s="187"/>
      <c r="F5" s="190"/>
      <c r="G5" s="186"/>
    </row>
    <row r="6" spans="1:8" s="50" customFormat="1" ht="14.4" thickBot="1" x14ac:dyDescent="0.3">
      <c r="A6" s="53"/>
      <c r="B6" s="46"/>
      <c r="C6" s="203"/>
      <c r="D6" s="188"/>
      <c r="E6" s="187"/>
      <c r="F6" s="188"/>
      <c r="G6" s="187"/>
    </row>
    <row r="7" spans="1:8" ht="14.4" thickBot="1" x14ac:dyDescent="0.3">
      <c r="A7" s="54"/>
      <c r="B7" s="54"/>
      <c r="F7" s="261" t="s">
        <v>67</v>
      </c>
      <c r="G7" s="262"/>
      <c r="H7" s="154"/>
    </row>
    <row r="8" spans="1:8" ht="14.4" thickBot="1" x14ac:dyDescent="0.3">
      <c r="B8" s="251" t="s">
        <v>3</v>
      </c>
      <c r="C8" s="252"/>
      <c r="D8" s="56"/>
      <c r="F8" s="261" t="s">
        <v>76</v>
      </c>
      <c r="G8" s="262"/>
      <c r="H8" s="154"/>
    </row>
    <row r="9" spans="1:8" s="57" customFormat="1" ht="31.5" customHeight="1" thickBot="1" x14ac:dyDescent="0.3">
      <c r="B9" s="58" t="s">
        <v>1</v>
      </c>
      <c r="C9" s="58" t="s">
        <v>2</v>
      </c>
      <c r="D9" s="249" t="s">
        <v>0</v>
      </c>
      <c r="E9" s="250"/>
      <c r="F9" s="259" t="s">
        <v>58</v>
      </c>
      <c r="G9" s="260"/>
      <c r="H9" s="96">
        <v>0.06</v>
      </c>
    </row>
    <row r="10" spans="1:8" s="59" customFormat="1" ht="27" customHeight="1" thickBot="1" x14ac:dyDescent="0.3">
      <c r="B10" s="24"/>
      <c r="C10" s="24"/>
      <c r="D10" s="253"/>
      <c r="E10" s="254"/>
      <c r="F10" s="257" t="s">
        <v>59</v>
      </c>
      <c r="G10" s="258"/>
      <c r="H10" s="97"/>
    </row>
    <row r="11" spans="1:8" ht="14.4" thickBot="1" x14ac:dyDescent="0.3">
      <c r="B11" s="60" t="s">
        <v>88</v>
      </c>
      <c r="C11" s="182" t="s">
        <v>49</v>
      </c>
      <c r="D11" s="255" t="str">
        <f>IF(ISBLANK(C11),"",VLOOKUP(C11,šifrant!A:B,2,FALSE))</f>
        <v>po ZDR</v>
      </c>
      <c r="E11" s="256"/>
      <c r="F11" s="257" t="s">
        <v>60</v>
      </c>
      <c r="G11" s="258"/>
      <c r="H11" s="98">
        <f>ROUND(H12*H10/100,2)</f>
        <v>0</v>
      </c>
    </row>
    <row r="12" spans="1:8" ht="14.4" thickBot="1" x14ac:dyDescent="0.3">
      <c r="B12" s="61"/>
      <c r="C12" s="62"/>
      <c r="D12" s="63"/>
      <c r="E12" s="51"/>
      <c r="F12" s="259" t="s">
        <v>61</v>
      </c>
      <c r="G12" s="260"/>
      <c r="H12" s="99">
        <f>ROUND(H22*0.0885,2)</f>
        <v>0</v>
      </c>
    </row>
    <row r="13" spans="1:8" ht="15.75" customHeight="1" thickBot="1" x14ac:dyDescent="0.3">
      <c r="B13" s="59"/>
      <c r="C13" s="220" t="s">
        <v>32</v>
      </c>
      <c r="D13" s="25"/>
      <c r="E13" s="64" t="str">
        <f>IF(ISBLANK(D13),"",VLOOKUP(D13,[1]šifrant!A:B,2,FALSE))</f>
        <v/>
      </c>
    </row>
    <row r="14" spans="1:8" ht="14.4" thickBot="1" x14ac:dyDescent="0.3">
      <c r="B14" s="59"/>
      <c r="C14" s="220" t="s">
        <v>33</v>
      </c>
      <c r="D14" s="18" t="str">
        <f>IF(OR(ISBLANK(C11),ISBLANK(D13)),"0",IF(C11="A",VLOOKUP(D13,šifrant!A:C,3,FALSE),VLOOKUP(D13,šifrant!A:D,4,FALSE)))</f>
        <v>0</v>
      </c>
      <c r="E14" s="65"/>
      <c r="F14" s="66" t="s">
        <v>45</v>
      </c>
      <c r="G14" s="244">
        <f>IF(UPPER(H8)="DA",0,IF(ISBLANK(H10),H12,H12-H11))</f>
        <v>0</v>
      </c>
      <c r="H14" s="245"/>
    </row>
    <row r="15" spans="1:8" ht="14.4" thickBot="1" x14ac:dyDescent="0.3">
      <c r="B15" s="59"/>
      <c r="C15" s="188"/>
      <c r="D15" s="235"/>
      <c r="E15" s="65"/>
      <c r="F15" s="67" t="s">
        <v>44</v>
      </c>
      <c r="G15" s="244">
        <f>IF(UPPER(H8)="DA",0,ROUND(H22*0.0656,2))</f>
        <v>0</v>
      </c>
      <c r="H15" s="263"/>
    </row>
    <row r="16" spans="1:8" ht="14.4" thickBot="1" x14ac:dyDescent="0.3">
      <c r="A16" s="186"/>
      <c r="B16" s="189"/>
      <c r="C16" s="59"/>
      <c r="D16" s="68"/>
      <c r="E16" s="65"/>
      <c r="F16" s="53" t="s">
        <v>46</v>
      </c>
      <c r="G16" s="244">
        <f>IF(UPPER(H8)="DA",0,ROUND((H22*H9)/100,2))</f>
        <v>0</v>
      </c>
      <c r="H16" s="263"/>
    </row>
    <row r="17" spans="1:8" ht="14.4" thickBot="1" x14ac:dyDescent="0.3">
      <c r="A17" s="188"/>
      <c r="B17" s="187"/>
      <c r="C17" s="220"/>
      <c r="D17" s="187"/>
      <c r="E17" s="65"/>
      <c r="F17" s="53" t="s">
        <v>47</v>
      </c>
      <c r="G17" s="244">
        <f>IF(UPPER(H8)="DA",0,ROUND(H22*0.001,2))</f>
        <v>0</v>
      </c>
      <c r="H17" s="263"/>
    </row>
    <row r="18" spans="1:8" ht="14.4" thickBot="1" x14ac:dyDescent="0.3">
      <c r="B18" s="59"/>
      <c r="C18" s="220"/>
      <c r="D18" s="236"/>
      <c r="E18" s="65"/>
      <c r="F18" s="53" t="s">
        <v>48</v>
      </c>
      <c r="G18" s="244">
        <f>IF(UPPER(H8)="DA",0,ROUND(H22*0.0053,2))</f>
        <v>0</v>
      </c>
      <c r="H18" s="263"/>
    </row>
    <row r="19" spans="1:8" x14ac:dyDescent="0.25">
      <c r="B19" s="52"/>
      <c r="C19" s="220"/>
      <c r="D19" s="236"/>
      <c r="E19" s="44"/>
    </row>
    <row r="20" spans="1:8" ht="14.4" thickBot="1" x14ac:dyDescent="0.3">
      <c r="B20" s="59"/>
      <c r="C20" s="59"/>
      <c r="D20" s="69"/>
      <c r="E20" s="51"/>
      <c r="F20" s="190"/>
      <c r="G20" s="188"/>
      <c r="H20" s="191"/>
    </row>
    <row r="21" spans="1:8" ht="14.4" thickBot="1" x14ac:dyDescent="0.3">
      <c r="B21" s="267" t="s">
        <v>95</v>
      </c>
      <c r="C21" s="268"/>
      <c r="D21" s="194"/>
      <c r="E21" s="51"/>
      <c r="F21" s="59"/>
      <c r="G21" s="220" t="s">
        <v>34</v>
      </c>
      <c r="H21" s="193">
        <f>ROUND(D21*D14/100,2)</f>
        <v>0</v>
      </c>
    </row>
    <row r="22" spans="1:8" ht="14.4" thickBot="1" x14ac:dyDescent="0.3">
      <c r="B22" s="59"/>
      <c r="C22" s="59"/>
      <c r="F22" s="70"/>
      <c r="G22" s="71" t="s">
        <v>35</v>
      </c>
      <c r="H22" s="192">
        <f>ROUND(D10*H21,2)</f>
        <v>0</v>
      </c>
    </row>
    <row r="23" spans="1:8" ht="14.4" thickBot="1" x14ac:dyDescent="0.3">
      <c r="B23" s="72"/>
      <c r="C23" s="73"/>
      <c r="D23" s="69"/>
      <c r="E23" s="44"/>
      <c r="F23" s="52"/>
      <c r="G23" s="220" t="s">
        <v>36</v>
      </c>
      <c r="H23" s="15">
        <f>G14+G15+G16+G17+G18</f>
        <v>0</v>
      </c>
    </row>
    <row r="24" spans="1:8" ht="17.25" customHeight="1" thickBot="1" x14ac:dyDescent="0.35">
      <c r="C24" s="186"/>
      <c r="D24" s="44"/>
      <c r="F24" s="59"/>
      <c r="G24" s="74" t="s">
        <v>38</v>
      </c>
      <c r="H24" s="16">
        <f>ROUND(H22+H23,2)</f>
        <v>0</v>
      </c>
    </row>
    <row r="25" spans="1:8" ht="17.25" customHeight="1" thickBot="1" x14ac:dyDescent="0.3">
      <c r="A25" s="264"/>
      <c r="B25" s="265"/>
      <c r="C25" s="266"/>
      <c r="D25" s="183"/>
      <c r="E25" s="52"/>
      <c r="G25" s="220" t="s">
        <v>66</v>
      </c>
      <c r="H25" s="12"/>
    </row>
    <row r="26" spans="1:8" ht="14.4" thickBot="1" x14ac:dyDescent="0.3">
      <c r="A26" s="265"/>
      <c r="B26" s="265"/>
      <c r="C26" s="266"/>
      <c r="D26" s="184"/>
      <c r="E26" s="52"/>
      <c r="F26" s="76"/>
      <c r="G26" s="71" t="s">
        <v>37</v>
      </c>
      <c r="H26" s="17">
        <f>H24+H25</f>
        <v>0</v>
      </c>
    </row>
    <row r="27" spans="1:8" x14ac:dyDescent="0.25">
      <c r="A27" s="265"/>
      <c r="B27" s="265"/>
      <c r="C27" s="266"/>
      <c r="D27" s="185"/>
    </row>
    <row r="28" spans="1:8" x14ac:dyDescent="0.25">
      <c r="C28" s="187"/>
    </row>
    <row r="29" spans="1:8" x14ac:dyDescent="0.25">
      <c r="B29" s="77"/>
      <c r="C29" s="237"/>
      <c r="D29" s="75"/>
    </row>
    <row r="30" spans="1:8" x14ac:dyDescent="0.25">
      <c r="C30" s="187"/>
    </row>
    <row r="31" spans="1:8" x14ac:dyDescent="0.25">
      <c r="C31" s="187"/>
    </row>
  </sheetData>
  <sheetProtection algorithmName="SHA-512" hashValue="HUviNJB2F+xaEpcoLJ0/asZ+BV02k60HvdP4QJw+IE7MHdy7ZTn1h7xqmII4FXYaOcC7OmQi8nyeznRHyTPjfQ==" saltValue="zNEi2foVEWa/g3Aevu+kXQ==" spinCount="100000" sheet="1" selectLockedCells="1"/>
  <mergeCells count="19">
    <mergeCell ref="E1:G1"/>
    <mergeCell ref="B8:C8"/>
    <mergeCell ref="D9:E9"/>
    <mergeCell ref="D10:E10"/>
    <mergeCell ref="G16:H16"/>
    <mergeCell ref="D11:E11"/>
    <mergeCell ref="F9:G9"/>
    <mergeCell ref="F10:G10"/>
    <mergeCell ref="F11:G11"/>
    <mergeCell ref="F12:G12"/>
    <mergeCell ref="F7:G7"/>
    <mergeCell ref="F8:G8"/>
    <mergeCell ref="G17:H17"/>
    <mergeCell ref="G14:H14"/>
    <mergeCell ref="G15:H15"/>
    <mergeCell ref="G18:H18"/>
    <mergeCell ref="A25:B27"/>
    <mergeCell ref="C25:C27"/>
    <mergeCell ref="B21:C21"/>
  </mergeCells>
  <phoneticPr fontId="2" type="noConversion"/>
  <dataValidations count="3">
    <dataValidation type="list" allowBlank="1" showInputMessage="1" showErrorMessage="1" sqref="H10" xr:uid="{4E79FAE2-BE04-4D6D-961D-8614742C74FE}">
      <formula1>"30,50"</formula1>
    </dataValidation>
    <dataValidation type="list" allowBlank="1" showInputMessage="1" showErrorMessage="1" sqref="C11" xr:uid="{74563BB5-D6BC-4755-A1DB-4B73CC7224F0}">
      <formula1>"A,B"</formula1>
    </dataValidation>
    <dataValidation type="list" showInputMessage="1" showErrorMessage="1" sqref="H7:H8" xr:uid="{920ECE5C-298A-4DC6-ACD3-B27459DE7258}">
      <formula1>"DA,NE"</formula1>
    </dataValidation>
  </dataValidations>
  <pageMargins left="0.25" right="0.25" top="0.75" bottom="0.75" header="0.3" footer="0.3"/>
  <pageSetup paperSize="9" orientation="landscape" r:id="rId1"/>
  <headerFooter alignWithMargins="0">
    <oddHeader>&amp;C&amp;"Arial CE,Krepko ležeče"&amp;14P O T R D I L O</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E90F355-39F9-4A6E-951E-CA5CD1D1DF19}">
          <x14:formula1>
            <xm:f>'skriti šifrant'!$A$1:$A$3</xm:f>
          </x14:formula1>
          <xm:sqref>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13</vt:i4>
      </vt:variant>
    </vt:vector>
  </HeadingPairs>
  <TitlesOfParts>
    <vt:vector size="13" baseType="lpstr">
      <vt:lpstr>Navodila</vt:lpstr>
      <vt:lpstr>šifrant</vt:lpstr>
      <vt:lpstr>skriti šifrant</vt:lpstr>
      <vt:lpstr>1.obr.</vt:lpstr>
      <vt:lpstr>2.obr.</vt:lpstr>
      <vt:lpstr>3.obr.</vt:lpstr>
      <vt:lpstr>4.obr.</vt:lpstr>
      <vt:lpstr>5.obr.</vt:lpstr>
      <vt:lpstr>6.obr.</vt:lpstr>
      <vt:lpstr>7.obr.</vt:lpstr>
      <vt:lpstr>8.obr.</vt:lpstr>
      <vt:lpstr>zahtevek</vt:lpstr>
      <vt:lpstr>Posebni delovni koledar</vt:lpstr>
    </vt:vector>
  </TitlesOfParts>
  <Company>ZZZS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ZZZS</dc:creator>
  <cp:lastModifiedBy>Martina Copot</cp:lastModifiedBy>
  <cp:lastPrinted>2020-04-10T01:45:20Z</cp:lastPrinted>
  <dcterms:created xsi:type="dcterms:W3CDTF">2004-10-25T09:54:36Z</dcterms:created>
  <dcterms:modified xsi:type="dcterms:W3CDTF">2020-04-10T02:20:37Z</dcterms:modified>
</cp:coreProperties>
</file>